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05" yWindow="-105" windowWidth="19410" windowHeight="11010" firstSheet="1" activeTab="2"/>
  </bookViews>
  <sheets>
    <sheet name="объекты инфрастурктуры 2017" sheetId="1" state="hidden" r:id="rId1"/>
    <sheet name="объекты инфраструктуры" sheetId="7" r:id="rId2"/>
    <sheet name="объекты инвестиций " sheetId="2" r:id="rId3"/>
    <sheet name="--" sheetId="4" state="hidden" r:id="rId4"/>
    <sheet name="-" sheetId="6" state="hidden" r:id="rId5"/>
  </sheets>
  <definedNames>
    <definedName name="_xlnm.Print_Titles" localSheetId="2">'объекты инвестиций '!$3:$3</definedName>
    <definedName name="_xlnm.Print_Titles" localSheetId="1">'объекты инфраструктуры'!$2:$2</definedName>
    <definedName name="_xlnm.Print_Area" localSheetId="2">'объекты инвестиций '!$A$2:$L$45</definedName>
    <definedName name="_xlnm.Print_Area" localSheetId="1">'объекты инфраструктуры'!$A$1:$L$52</definedName>
  </definedNames>
  <calcPr calcId="145621" concurrentCalc="0"/>
</workbook>
</file>

<file path=xl/calcChain.xml><?xml version="1.0" encoding="utf-8"?>
<calcChain xmlns="http://schemas.openxmlformats.org/spreadsheetml/2006/main">
  <c r="F51" i="7" l="1"/>
  <c r="F30" i="7"/>
  <c r="F23" i="7"/>
  <c r="F43" i="7"/>
  <c r="F52" i="7"/>
  <c r="F10" i="2"/>
  <c r="F24" i="2"/>
  <c r="F34" i="2"/>
  <c r="F37" i="2"/>
  <c r="F40" i="2"/>
  <c r="F43" i="2"/>
  <c r="F44" i="2"/>
  <c r="F14" i="2"/>
  <c r="F18" i="7"/>
  <c r="F33" i="7"/>
  <c r="F36" i="7"/>
  <c r="F40" i="7"/>
  <c r="F18" i="2"/>
  <c r="F21" i="2"/>
  <c r="F17" i="1"/>
  <c r="F25" i="1"/>
  <c r="F29" i="1"/>
  <c r="F33" i="1"/>
  <c r="F34" i="1"/>
  <c r="F44" i="1"/>
  <c r="F59" i="1"/>
  <c r="F67" i="1"/>
  <c r="F72" i="1"/>
  <c r="F76" i="1"/>
  <c r="F79" i="1"/>
  <c r="F81" i="1"/>
  <c r="F9" i="6"/>
  <c r="F22" i="6"/>
  <c r="F15" i="6"/>
  <c r="F28" i="6"/>
  <c r="F30" i="6"/>
  <c r="F14" i="4"/>
  <c r="F31" i="4"/>
  <c r="F23" i="4"/>
  <c r="F71" i="4"/>
  <c r="F58" i="4"/>
  <c r="F49" i="4"/>
  <c r="F36" i="4"/>
  <c r="F64" i="4"/>
  <c r="F41" i="4"/>
  <c r="F73" i="4"/>
  <c r="A46" i="4"/>
  <c r="A27" i="4"/>
  <c r="A38" i="1"/>
</calcChain>
</file>

<file path=xl/sharedStrings.xml><?xml version="1.0" encoding="utf-8"?>
<sst xmlns="http://schemas.openxmlformats.org/spreadsheetml/2006/main" count="1287" uniqueCount="560">
  <si>
    <t>№ п/п</t>
  </si>
  <si>
    <t>Наименование объекта инфраструктуры</t>
  </si>
  <si>
    <r>
      <t xml:space="preserve">Место расположения, адрес: </t>
    </r>
    <r>
      <rPr>
        <b/>
        <sz val="11"/>
        <color theme="1"/>
        <rFont val="Times New Roman"/>
        <family val="1"/>
        <charset val="204"/>
      </rPr>
      <t>Район</t>
    </r>
  </si>
  <si>
    <t>Сроки реализации, этапы</t>
  </si>
  <si>
    <t>Источник финансирования</t>
  </si>
  <si>
    <t>Стоимость проекта, млн.руб.</t>
  </si>
  <si>
    <t>Ожидаемый непосредственный результат (краткое описание проекта)</t>
  </si>
  <si>
    <t>Площадь занимаемой территории,га</t>
  </si>
  <si>
    <t>Площадь возводимого объекта, кв.м.</t>
  </si>
  <si>
    <t>Фактическое состояние</t>
  </si>
  <si>
    <t>Ответственный исполнитель (соисполнитель)</t>
  </si>
  <si>
    <t>Итого</t>
  </si>
  <si>
    <t>Социальная инфраструктура</t>
  </si>
  <si>
    <t>Всего</t>
  </si>
  <si>
    <t>№</t>
  </si>
  <si>
    <t xml:space="preserve">Наименование объекта </t>
  </si>
  <si>
    <t>Место расположения, адрес</t>
  </si>
  <si>
    <t>сроки реализации, этапы</t>
  </si>
  <si>
    <t>Отвественный исполнитель, соисполнитель</t>
  </si>
  <si>
    <t>Энергоэффективность и энергосбережение</t>
  </si>
  <si>
    <t>Развитие промышленности</t>
  </si>
  <si>
    <t>Создание современного судостроительного комплекса, обеспечивающего производство танкеров водоизмещением до 350 тыс. тонн, газовозов, судов ледового класса, специальных судов, элементов морских, платформ и других видов морской техники. Предусмотрено создание, в год: газовозов «150к» – 4ед., танкеров – 5 ед., плавучие модули – 1 ед.</t>
  </si>
  <si>
    <t>собственные средства, привлеченные</t>
  </si>
  <si>
    <t>мощность - 280 мест</t>
  </si>
  <si>
    <t>Управление жизнеобеспечения администрации городского округа , МКУ "Служба единого заказчика"</t>
  </si>
  <si>
    <t>---</t>
  </si>
  <si>
    <t>----</t>
  </si>
  <si>
    <t>Жилищное строительство</t>
  </si>
  <si>
    <t>Строительство объектов образования</t>
  </si>
  <si>
    <t>Строительство объектов спортивного назначения</t>
  </si>
  <si>
    <t>ИНЖЕНЕРНАЯ ИНФРАСТРУКТУРА</t>
  </si>
  <si>
    <t>Водоснабжение и канализация</t>
  </si>
  <si>
    <t>Автомобилестроение и судостроение</t>
  </si>
  <si>
    <t>Строительство и реконструкция автомобильных дорог</t>
  </si>
  <si>
    <t>-</t>
  </si>
  <si>
    <t>Судостроительный комплекс «Звезда»</t>
  </si>
  <si>
    <t>Многофункциональный центр прикладных квалификаций судостроительной отрасли на базе Дальневосточного судостроительного колледжа</t>
  </si>
  <si>
    <t>собственные и привлеченные средства</t>
  </si>
  <si>
    <t>Транспортно - логистический комплекс</t>
  </si>
  <si>
    <t>2017-2019</t>
  </si>
  <si>
    <t>ООО "Транспортная промышленная компания"</t>
  </si>
  <si>
    <t>Объекты рыбохозяйственной отрасли</t>
  </si>
  <si>
    <t>Развитие хозяйства аквакультуры</t>
  </si>
  <si>
    <t>ОАО "Рыболовецкий колхоз "Новый Мир"</t>
  </si>
  <si>
    <t>ЗАО "Южморрыбфлот"</t>
  </si>
  <si>
    <t xml:space="preserve">Создание завода по производству жестяно - баночной тары для рыбоконсервных предприятий Приморского края </t>
  </si>
  <si>
    <t>Коммунальная инфраструктура</t>
  </si>
  <si>
    <t>Средства бюджета городского округа, привлеченные средства, привлеченные средства, иные источники</t>
  </si>
  <si>
    <t>Экология и охрана окружающей среды</t>
  </si>
  <si>
    <t>Рекультивация городского полигона ТБО</t>
  </si>
  <si>
    <t>2021-2022</t>
  </si>
  <si>
    <t>краевой бюджет, бюджет городского округа</t>
  </si>
  <si>
    <t>Здравоохранение</t>
  </si>
  <si>
    <t>средства бюджета городского округа, привлеченные средства</t>
  </si>
  <si>
    <t>Объекты инвестиций социальной направленности</t>
  </si>
  <si>
    <t>Поселок судостроителей</t>
  </si>
  <si>
    <t>ОАО «ДЦСС»</t>
  </si>
  <si>
    <t>Ожидаемый непосредственный результат (краткое описание объекта)/фактическое состояние</t>
  </si>
  <si>
    <t xml:space="preserve">Требования к инфраструктуре </t>
  </si>
  <si>
    <t>Количество создаваемых рабочих мест</t>
  </si>
  <si>
    <t>Необходимость соинвестирования</t>
  </si>
  <si>
    <t>Стадии реализации: А-прединвестицонная, В- инвестиционная, С- эксплуатационная</t>
  </si>
  <si>
    <t>2015-2017</t>
  </si>
  <si>
    <t>краевой бюджет, бюджет городского округа &lt;1&gt;</t>
  </si>
  <si>
    <t>Зерновой терминал в районе мыса Максимова городского округа г. Большой Камень</t>
  </si>
  <si>
    <t>ОАО «Дальневосточный центр судостроения и судоремонта» (дочернее предприятие  ОАО «Объединенная судостроительная корпорация»)</t>
  </si>
  <si>
    <t>ОАО "ДЦСС"</t>
  </si>
  <si>
    <t>2016-2017</t>
  </si>
  <si>
    <t>2015-2016</t>
  </si>
  <si>
    <t xml:space="preserve">Приморский край, г. Большой Камень, мыс Максимова </t>
  </si>
  <si>
    <t>Планируемый перегрузочный комплекс предназначен для приема специализированных судов под загрузки их зерном.
Годовой грузооборот запланирован на первом этапе 3 млн. т, на втором -5 млн. т и на третьем —10 млн. т. в год.
Планируется построить 
1). 4 выгрузочных железнодорожных пути один из которых выгрузочно –погрузочный, длиной не менее 750 метров. Принять базовой группу вагонов для выгрузки – 25 вагонов.
2). запроектировать и построить бункерный блок на 4 линии с выгрузкой 5 зерновозов на каждом. Монтаж железнодорожных выгрузочных путей и конвейерных линий осуществлять по мере нарастания мощности терминала.
3). один двух рядный и один трех рядный элеваторы с использование 8 силосов в каждом с диаметром 48 метров, высотой 24 метра и ёмкостью в 42 400 тонн пшеницы каждый, общий объём хранения в 339 200 тонн каждый элеватор. Размеры площадок под элеватор в 230 х 110 метров при двух рядном расположении силосов, 160 х 160 метров при трех рядном расположении силосов.
4). один эстакадный конвейер для погрузки судов зерном мощностью 5 000 тонн зерна в час и один разгрузочный конвейер мощностью 1 800 тонн в час.
5). один двухсторонний пирс для погрузки зерна и один многоцелевой пирс для разгрузки зерна и кормовых культур, бункеровки судов, погрузки танкеров и т.д.
Проектирование, завершение - лето 2016 года, планируемая площадь участков - 9 участков по 40 Га.
Количество создаваемых рабочих мест 300 человек</t>
  </si>
  <si>
    <t>--</t>
  </si>
  <si>
    <t>А</t>
  </si>
  <si>
    <t>Приморский край, г. Большой Камень</t>
  </si>
  <si>
    <t>собственные средства, привлеченные средства</t>
  </si>
  <si>
    <t>Приморский край, г. Большой Камень, бухта Большой Камень</t>
  </si>
  <si>
    <t>Культивирование, переработка и реализация объектов аквакультуры</t>
  </si>
  <si>
    <t>В</t>
  </si>
  <si>
    <t>Приморский край, г.  Большой Камень</t>
  </si>
  <si>
    <t>Обеспечение рыбоконсервных предприятий Приморского края жестяно - баночной тарой</t>
  </si>
  <si>
    <t>Приморский край,  г. Большой Камень</t>
  </si>
  <si>
    <t>Проект предполагает организацию жилой застройки с применением 4-х типов домов: многосекционные, точечного типа, галерейного типа, малоэтажные жилые дома блокированного типа (таунхаусы).</t>
  </si>
  <si>
    <t>Газопровод-отвод и ГРС Большой Камень</t>
  </si>
  <si>
    <t>Приморский край,  городской округ Большой Камень</t>
  </si>
  <si>
    <t>2012-2017</t>
  </si>
  <si>
    <t>внебюджетные источники</t>
  </si>
  <si>
    <t>Повышение энергобезопасности региона, качественное предоставление коммунальных услуг, улучшение экологической обстановки</t>
  </si>
  <si>
    <t>Проектно-изыскательские работы</t>
  </si>
  <si>
    <t xml:space="preserve">ПАО «Газпром»; департамент энергетики Приморского края </t>
  </si>
  <si>
    <t>Межпоселковй газопровод от ГРС Большой Камень до ГГРП Большой Камень</t>
  </si>
  <si>
    <t>привлеченные средства</t>
  </si>
  <si>
    <t>прединвестиционная стадия</t>
  </si>
  <si>
    <t>в рамках территории опережающего развития "Большой Камень"</t>
  </si>
  <si>
    <t>Оптимизация схемы теплоснабжения. Обеспечение  теплоснабжением  земельных участков под жилищное строительство.</t>
  </si>
  <si>
    <t>Планируемые объекты инфраструктуры г. Большой Камень  на 2017 - 2022 годы</t>
  </si>
  <si>
    <t>Объекты инвестиций г. Большой Камень на 2017 - 2022 гг.</t>
  </si>
  <si>
    <t>Администрация г. Большой Камень</t>
  </si>
  <si>
    <t>Приморский край,  Городской округ  Большой Камень</t>
  </si>
  <si>
    <t>Обеспечение сбора и передачи на очистные сооружения канализационных стоков в полном объёме. Доведение показателей, характеризующих негативное влияние канализационных стоков на окружающую среду до нормативного уровня</t>
  </si>
  <si>
    <t>2016-2017 гг.</t>
  </si>
  <si>
    <t>Доведение показателей, характеризующих негативное влияние канализационных стоков на окружающую среду до нормативного уровня</t>
  </si>
  <si>
    <t xml:space="preserve">Приморский край,  городской округ   Большой Камень </t>
  </si>
  <si>
    <t>Администрация  г. Большой Камень</t>
  </si>
  <si>
    <t>Приморский край,  г. Большой камень</t>
  </si>
  <si>
    <t>Департамент дорожного хозяйства Приморского края, Администрация  г. Большой Камень</t>
  </si>
  <si>
    <t>2016-2020 гг.</t>
  </si>
  <si>
    <t>2017-2018 гг.</t>
  </si>
  <si>
    <t>4,45 км.</t>
  </si>
  <si>
    <t>4,1 км.</t>
  </si>
  <si>
    <t>Приморский край,  г.Большой Камень ул.Приморского Комсомола</t>
  </si>
  <si>
    <t>Адм. ГО Большой Камень</t>
  </si>
  <si>
    <t>Сокращение количества семей, состоящих в очереди на получение жилья по договорам социального найма</t>
  </si>
  <si>
    <t>6792 кв.м.</t>
  </si>
  <si>
    <t>Прединвестиционная стадия</t>
  </si>
  <si>
    <t xml:space="preserve">Строительство трех этажного 36-ти квартирного жилого дома </t>
  </si>
  <si>
    <t>Приморский край,  г.Большой Камень, ул. Садовая</t>
  </si>
  <si>
    <t>2018 г.</t>
  </si>
  <si>
    <t xml:space="preserve">Сокращение количества семей, состоящих в очереди на получение жилья по договорам социального найма </t>
  </si>
  <si>
    <t>Строительство трех 9-ти этажных жилых домов</t>
  </si>
  <si>
    <t>Приморский край, Городской округ Большой Камень</t>
  </si>
  <si>
    <t>2016-2018 гг.</t>
  </si>
  <si>
    <t>привлеченные средства, средства внебюджетных фондов</t>
  </si>
  <si>
    <t>Обеспечение жилыми помещениями работников судостроительного комплекса "Звезда"</t>
  </si>
  <si>
    <t>750 квартир</t>
  </si>
  <si>
    <t>Строительство 17-ти 9-ти этажных жилых домов</t>
  </si>
  <si>
    <t>2370 квартир</t>
  </si>
  <si>
    <t xml:space="preserve">Приморский край, Городской округ Большой Камень, </t>
  </si>
  <si>
    <t>мощность - 140 мест</t>
  </si>
  <si>
    <t>Строительство детского сада позволит ввести дополнительно 14 групп (280 мест) в новом микрорайоне для детей сотрудников СК "Звезда".</t>
  </si>
  <si>
    <t>Приморский край., городской округ Большой Камень</t>
  </si>
  <si>
    <t>Строительство школы позволит ввести дополнительно 600 мест для детей сотрудников Судостроительного комплекса "Звезда"</t>
  </si>
  <si>
    <t>мощность - 600 мест</t>
  </si>
  <si>
    <t>Ввод в действие поликилиники  позволит принимать до 400 человек в смену</t>
  </si>
  <si>
    <t>Федеральный бюджет, краевой бюджет, местный бюджет</t>
  </si>
  <si>
    <t>Увеличение доли населения, систематически занимающегося физической культурой и спортом. Обеспечение комплексного решения проблем физического воспитания и здоровья детей, подростков и молодежи.</t>
  </si>
  <si>
    <t>Строительство промышленного холодильника для хранения мороженной продукции на 5000 тон</t>
  </si>
  <si>
    <t>Производственный склад для хранения сырья и готовой продукции в мороженом и охлажденном виде, логистический комплекс</t>
  </si>
  <si>
    <t>Технологическое присоединение котельной  ТОР "Большой Камень" к  сетям газоснабжения</t>
  </si>
  <si>
    <t>2017-2018</t>
  </si>
  <si>
    <t>федеральный бюджет</t>
  </si>
  <si>
    <t>АО «Газпром газораспределение Дальний Восток», АО "Корпорация развития Дальнего Востока"</t>
  </si>
  <si>
    <t>Технологическое присоединение   к электрическим сетям объекта  - 1 очереди строительства микрорайона Шестой, в 70 м по направлению на север от ориентира Приморский край, г. Большой Камень, ул. Ключевая, дом 2а</t>
  </si>
  <si>
    <t>АО "ДРСК "ПЭС", АО "Корпорация развития Дальнего Востока"</t>
  </si>
  <si>
    <t>Технологическое присоединение к электрическим сетям объекта - микрорайоны Шестой, Парковый, Садовый, расположенные в Приморском крае, город Большой Камень</t>
  </si>
  <si>
    <t>Теплоснабжение микрорайонов "Шестой", "Парковый" и "Садовый" в г. Большой камень Приморского края. Блочно-модульная котельная</t>
  </si>
  <si>
    <t>АО "Корпорация развития Дальнего Востока"</t>
  </si>
  <si>
    <t>Теплоснабжение микрорайона «Шестой» в г. Большой Камень. Центральный тепловой пункт (ЦТП-12). Сети теплоснабжения от точки врезки в существующую сеть до ЦТП-12</t>
  </si>
  <si>
    <t>Теплоснабжение микрорайона «Шестой» в г. Большой Камень Приморского края. Сети теплоснабжения от проектируемой котельной до ЦТП-12</t>
  </si>
  <si>
    <t>АО "Корпорация развития Дальнего Востока", теплоснабжающая организация</t>
  </si>
  <si>
    <t>Подключение (технологическое присоединение) к централизованной системе водоснабжения объектов ТОР "Большой Камень" жилые  микрорайоны "Шестой", "Парковый", "Садовый"</t>
  </si>
  <si>
    <t>2017-2018 г.</t>
  </si>
  <si>
    <t>Обеспечение водоснабжением строящихся жилых микрорайонов</t>
  </si>
  <si>
    <t>КГУП "Приморский водоканал", АО "Корпорация развития Дальнего Востока"</t>
  </si>
  <si>
    <t xml:space="preserve">Подключение (технологическое присоединение) к централизованной системе водоотведения объектов ТОР "Большой Камень" жилые  микрорайоны "Шестой", "Парковый", "Садовый" </t>
  </si>
  <si>
    <t xml:space="preserve"> АО "Корпорация развития Дальнего Востока"</t>
  </si>
  <si>
    <t>Строительство вспомогательной дороги от ул. Пригородная до СК "Звезда" - Автомобильная дорога "Промышленная"</t>
  </si>
  <si>
    <t>Средства федерального бюджета</t>
  </si>
  <si>
    <t>Строительство объектов культуры</t>
  </si>
  <si>
    <t>2014-2018гг.</t>
  </si>
  <si>
    <t>Строительство детского сада
на 280 мест
5-й микрорайон, по ул. Гагарина</t>
  </si>
  <si>
    <t>Строительство детского сада позволит ввести дополнительно 12 групп (280 мест). Ликвидация очереди на получение места в ДОУ детей в возрасте от 3-7 лет</t>
  </si>
  <si>
    <t>Строительство детского сада
на 280 мест, 
микрорайон «Шестой»</t>
  </si>
  <si>
    <t>Строительство детского сада позволит ввести дополнительно 14 групп (280 мест) в новом микрорайоне для детей сотрудников Судостроительного комплекса "Звезда".</t>
  </si>
  <si>
    <t>Строительство детского сада позволит ввести дополнительно 7 групп (140 мест) для детей сотрудников Судостроительного комплекса "Звезда"</t>
  </si>
  <si>
    <t>Строительство здания СОШ на 600 мест,
микрорайон «Пятый»</t>
  </si>
  <si>
    <t>Строительство детской поликлиники
на 400 посещений в смену, 
микрорайон «Пятый»</t>
  </si>
  <si>
    <t>Приморский край, Городской окру Большой Камень</t>
  </si>
  <si>
    <t>Строительство взрослой поликлиники
на 600 посещений в смену, 
по ул. Зелёная</t>
  </si>
  <si>
    <t>Ввод в действие поликилиники  позволит принимать до 600 человек в смену</t>
  </si>
  <si>
    <t>Администрация городского округа Большой Камень</t>
  </si>
  <si>
    <t>2019-2023 гг.</t>
  </si>
  <si>
    <t>2021-2025 гг.</t>
  </si>
  <si>
    <t>2023-2027 гг.</t>
  </si>
  <si>
    <t>2022-2027 гг.</t>
  </si>
  <si>
    <t>положительное заключение экспертизы, строительство</t>
  </si>
  <si>
    <t>Строительство объекта «Сети водоснабжения и водоотведения микрорайона «Северный» для обеспечения земельных участков, предоставленных на бесплатной основе гражданам, имеющим 3-х и более детей, инженерной инфраструктурой»</t>
  </si>
  <si>
    <t>Строительство объекта «Сети водоснабжения и водоотведения микрорайона «Морской» для обеспечения земельных участков, предоставленных на бесплатной основе гражданам, имеющим 3-х и более детей, инженерной инфраструктурой»</t>
  </si>
  <si>
    <t>2016-2020</t>
  </si>
  <si>
    <t>Ожидается увеличение количества микрорайонов городского округа, имеющих водопровод и канализацию, на 1 ед.; увеличение количества потребителей услуг водоснабжения и водоотведения, предоставляемых посредством использования инженерных сетей водоснабжения и водоотведения городского округа Большой Камень, на 80 многодетных семей, получивших земельные участки для строительства домов усадебного типа в микрорайоне «Морской»</t>
  </si>
  <si>
    <t>Ожидается увеличение количества микрорайонов городского округа, имеющих водопровод и канализацию, на 1 ед.; увеличение количества потребителей услуг водоснабжения и водоотведения, предоставляемых посредством использования инженерных сетей водоснабжения и водоотведения городского округа Большой Камень, на 125 многодетных семей, получивших земельные участки для строительства домов усадебного типа в микрорайоне «Северный»</t>
  </si>
  <si>
    <t>протяженность сетей водоснабжения -  7,86 км;
водоотведения – 4,56 км</t>
  </si>
  <si>
    <t>Обеспечение электрической энергией объектов коммунальной инфраструктуры на 125 многодетных семей, получивших земельные участки для строительства домов усадебного типа в микрорайоне «Северный»</t>
  </si>
  <si>
    <t>Обеспечение электрической энергией объектов коммунальной инфраструктуры на 80 многодетных семей, получивших земельные участки для строительства домов усадебного типа в микрорайоне «Морской»</t>
  </si>
  <si>
    <t xml:space="preserve">Технологическое присоединение объектов микрорайонов "Шестой" и "Парковый" ТОР Большой Камень к сетям теплоснабжения (1 очередь) </t>
  </si>
  <si>
    <t>Теплоснабжение микрорайона «Парковый» в г. Большой Камень Приморского края. Центральный тепловой пункт</t>
  </si>
  <si>
    <t>5,75 км</t>
  </si>
  <si>
    <t>2017-2019 гг.</t>
  </si>
  <si>
    <t>Строительство объекта "Подъездные автомобильные дороги и проезды к земельным участкам микрорайона "Северный" для обеспечения земельных участков, предоставленных на бесплатной основе гражданам, имеющим 3-х и более детей, подъездными автомобильными дорогами, проездами к ним"</t>
  </si>
  <si>
    <t>2,19 км</t>
  </si>
  <si>
    <t>Строительство объекта "Подъездные автомобильные дороги и проезды к земельным участкам микрорайона "Морской" для обеспечения земельных участков, предоставленных на бесплатной основе гражданам, имеющим 3-х и более детей, подъездными автомобильными дорогами, проездами к ним"</t>
  </si>
  <si>
    <t>Приморский край,  г. Большой Камень, мкр "Морской"</t>
  </si>
  <si>
    <t>Приморский край,  г. Большой Камень, мкр "Северный"</t>
  </si>
  <si>
    <t>2017-2020 гг.</t>
  </si>
  <si>
    <t>Средства бюджета городского округа</t>
  </si>
  <si>
    <t xml:space="preserve">Увеличение на 4,1 км протяженности автомобильных дорог с твердым покрытием местного значения в границах городского округа. Повышение пропускной способности пассажиропотока, грузопотока. </t>
  </si>
  <si>
    <t xml:space="preserve">Увеличение на 4,45 км протяженности автомобильных дорог с твердым покрытием местного значения в границах городского округа. Повышение пропускной способности пассажиропотока, грузопотока. </t>
  </si>
  <si>
    <t>строительство 2-ой очереди</t>
  </si>
  <si>
    <t>6 га</t>
  </si>
  <si>
    <t>Строительство и реконструкция автомобильных дорог и сооружений на них (реконструкция автомобильного моста через р. Сахарная)</t>
  </si>
  <si>
    <t xml:space="preserve">положительное заключение экспертизы, строительство </t>
  </si>
  <si>
    <t xml:space="preserve">6023 м2, протяженность моста 0,393 км, 4-х полосный </t>
  </si>
  <si>
    <r>
      <t>Технологическое присоединение к</t>
    </r>
    <r>
      <rPr>
        <u/>
        <sz val="12"/>
        <rFont val="Times New Roman"/>
        <family val="1"/>
        <charset val="204"/>
      </rPr>
      <t xml:space="preserve"> электрическим сетя</t>
    </r>
    <r>
      <rPr>
        <sz val="12"/>
        <rFont val="Times New Roman"/>
        <family val="1"/>
        <charset val="204"/>
      </rPr>
      <t xml:space="preserve">м объектов микрорайона </t>
    </r>
    <r>
      <rPr>
        <u/>
        <sz val="12"/>
        <rFont val="Times New Roman"/>
        <family val="1"/>
        <charset val="204"/>
      </rPr>
      <t>"Морской"</t>
    </r>
    <r>
      <rPr>
        <sz val="12"/>
        <rFont val="Times New Roman"/>
        <family val="1"/>
        <charset val="204"/>
      </rPr>
      <t>, для обеспечения земельных участков, предоставленных на бесплатной основе гражданам, имеющим 3-х и более детей, электрической энергией</t>
    </r>
  </si>
  <si>
    <r>
      <t xml:space="preserve">Технологическое присоединение </t>
    </r>
    <r>
      <rPr>
        <u/>
        <sz val="12"/>
        <rFont val="Times New Roman"/>
        <family val="1"/>
        <charset val="204"/>
      </rPr>
      <t>к электрическим сетям микрорайона "Северный"</t>
    </r>
    <r>
      <rPr>
        <sz val="12"/>
        <rFont val="Times New Roman"/>
        <family val="1"/>
        <charset val="204"/>
      </rPr>
      <t>, для обеспечения земельных участков, предоставленных на бесплатной основе гражданам, имеющим 3-х и более детей, электрической энергией</t>
    </r>
  </si>
  <si>
    <t>завершение проектирования</t>
  </si>
  <si>
    <t>бюджет городского округа</t>
  </si>
  <si>
    <t>Реконструкция автомобильной дороги "Объездная"</t>
  </si>
  <si>
    <t>мощность присоединяемых энергопринимающих устройств 1230 кВт</t>
  </si>
  <si>
    <t>мощность присоединяемых энергопринимающих устройств 1935 кВт</t>
  </si>
  <si>
    <t>Заключен договор, исполнение</t>
  </si>
  <si>
    <t>Экспертиза проекта</t>
  </si>
  <si>
    <t>Исполнение</t>
  </si>
  <si>
    <t>Положительное заключение экспертизы, строительство</t>
  </si>
  <si>
    <t>Разработка документации по планировке территории и  проектной документации на строительство объекта "Сеть ливневой канализации  для микрорайонов «Шестой», «Парковый» и «Садовый»  в рамках ТОР "Большой Камень"</t>
  </si>
  <si>
    <t>Обеспечение санитарно-экологического благополучия территорий, планируемых для отведения под микрорайон сблокированной жилой застройки Пригородный, обеспечение чистоты вод р. Сахарная и акватории бухт Уссурийского залива. Достижение указанной цели должно привести к значительному сокращению загрязнения окружающей среды</t>
  </si>
  <si>
    <t>Модернизация городского полигона коммунальных отходов  с устройством мусоросортировочной станции</t>
  </si>
  <si>
    <t>Мощность объекта 120 м3 в год.</t>
  </si>
  <si>
    <t>Обеспечение благоприятной экологической обстановки в городском округе. Сокращение выделяемых площадей под полигоны коммунальных отходов в перспективе. Создание дополнительных рабочих мест. Достижение указанной цели должно привести к значительному сокращению загрязнения окружающей среды.</t>
  </si>
  <si>
    <t>Совершенствование технико-эксплуатационного состояния автомобильных дорог общего пользования местного значения и дорожных сооружений на них,  развитие дорожной сети городского округа</t>
  </si>
  <si>
    <t>2014-2022</t>
  </si>
  <si>
    <t>План развития транспортной инфраструктуры городского округа Большой Камень на 2014 – 2022 гг. Состоит из следующих проектов:
1.Капитальный ремонт  автомобильных дорог общего пользования
2.Капитальный ремонт придомовых и внутриквартальных проездов
3.Строительство (реконструкция) автомобильного моста ул. Пригородная через р.Сахарная
4.Реконструкция ул. Пригородная
5. Строительство муниципальных дорог:
5.1.Строительство участка дороги от ул. Карла Маркса до проектной ул. Северная
5.2.Строительство ул. Гагарина (от пересечения ул. Приморского Комсомола до ул. Парковой)
5.3 Строительство ул. Парковая (от ул. Центральная до ул. Карла Маркса)
5.4.Строительство транспортной развязки в районе пересечения ул. Карла Маркса, Парковой, Садовой
5.5.Реконструкция ул. Садовой (от ул. Карла Маркса, до ул. Лебедева)
5.6. Строительство объездной дороги в границах (от ул. Пригородная через ул. Колхозная до ул. Степана Лебедева через ул. Колхозная
6. Реконструкция системы уличного освещения</t>
  </si>
  <si>
    <t>протяженность сетей водопровода 2,98 км;
канализации 4,59 км</t>
  </si>
  <si>
    <t xml:space="preserve">Строительство автомобильных дорог и сооруженний на них. Строительство проезда от ул. Лебедева до ОВД </t>
  </si>
  <si>
    <t>Средства бюджета городского округа, привлеченные средства (краевой бюджет)</t>
  </si>
  <si>
    <t>Увеличение количества микрорайонов городского округа, обеспеченных подъездными автомобильными дорогами и проездами к земельным участкам.
Увеличение на 5,75 км протяженности автомобильных дорог с твердым покрытием местного значения в границах городского округа. Повышение пропускной способности пассажиропотока, грузопотока.</t>
  </si>
  <si>
    <t>Увеличение количества микрорайонов городского округа, обеспеченных подъездными автомобильными дорогами и проездами к земельным участкам.
Увеличение на 2,1927 км протяженности автомобильных дорог с твердым покрытием местного значения в границах городского округа. Повышение пропускной способности пассажиропотока, грузопотока.</t>
  </si>
  <si>
    <t>Средства бюджета городского округа, краевой бюджет</t>
  </si>
  <si>
    <t>Ликвидация возможности обрушения конструкций существующего автомобильного моста, повышение  его надежности, как водопропускного сооружения</t>
  </si>
  <si>
    <t>Создание условий для улучшения состояния здоровья населения посредством привлечения к занятиям физической культурой и спортом, повышение привлекательности городского округа, как города высокой спортивной культуры.</t>
  </si>
  <si>
    <t xml:space="preserve">Строительство физкультурно-оздоровительного комплекса </t>
  </si>
  <si>
    <t>Строительство Культурного центра</t>
  </si>
  <si>
    <t>Организация досуга и обеспечение жителей муниципального образования услугами организаций культуры и искусства</t>
  </si>
  <si>
    <t>протяженность 0,68 км</t>
  </si>
  <si>
    <t>4,1 км</t>
  </si>
  <si>
    <t>4,45 км</t>
  </si>
  <si>
    <t>Управление образования, Управление жизнеобеспечения администрации городского округа, МКУ "Служба единого заказчика"</t>
  </si>
  <si>
    <t>1 га</t>
  </si>
  <si>
    <t>строительство объекта (3-я очередь)</t>
  </si>
  <si>
    <t>Приморский край, Городской округ Большой Камень,</t>
  </si>
  <si>
    <t>Обеспечение жилыми помещениями</t>
  </si>
  <si>
    <t>4,9 тыс м2, 60 квартир</t>
  </si>
  <si>
    <t>2017 - 2018 гг.</t>
  </si>
  <si>
    <t>5,176 тыс м2, ... квартир</t>
  </si>
  <si>
    <t>Получено разрешение на строительство</t>
  </si>
  <si>
    <t>Строительство</t>
  </si>
  <si>
    <t>Строительство 9-ти этажного жилого дома на ... квартир, "5-й микрорайон"</t>
  </si>
  <si>
    <t>2018 - 2019гг.</t>
  </si>
  <si>
    <t>2018 - 2020гг.</t>
  </si>
  <si>
    <t>площадь 4,9 тыс м2, 60 квартир</t>
  </si>
  <si>
    <t>площадь 4,898 тыс м2, 60 квартир</t>
  </si>
  <si>
    <t>прединвестиционная стадия (объекты 1-ой очереди)</t>
  </si>
  <si>
    <t xml:space="preserve">прединвестиционная стадия (объекты 2-ой очереди - при возникновении поребности - </t>
  </si>
  <si>
    <t>Строительство спортивных площадок</t>
  </si>
  <si>
    <t>ОАО "ДВЗ "Звезда",  Частный инвестор - ООО "ИК "Восточные ворота"</t>
  </si>
  <si>
    <t>Строительство 5-ти этажного жилого дома на 68 квартир, ул. Гагарина</t>
  </si>
  <si>
    <t>Строительство 5-ти этажного жилого дома на 68 квартир, "5-й микрорайон"</t>
  </si>
  <si>
    <t>Строительство жилых домов на 216 квартир</t>
  </si>
  <si>
    <t>Обеспечение жилыми помещениями работников, в рамках реализации территории опережающего развития "Большой Камень"</t>
  </si>
  <si>
    <t>Прединвестиционная стадия (объекты 1-ой очереди)</t>
  </si>
  <si>
    <t>АО "Корпорация развития жилищного строительства"</t>
  </si>
  <si>
    <t>Строительство жилых домов на 3099 квартир</t>
  </si>
  <si>
    <t>Строительство жилых домов на 552 квартир</t>
  </si>
  <si>
    <t>2018-2023 гг.</t>
  </si>
  <si>
    <t>Фонд развития Дальнего востока, привлеченные средства</t>
  </si>
  <si>
    <t>Администрация Приморского края, средства внебюджетных фондов</t>
  </si>
  <si>
    <t>216 квартир</t>
  </si>
  <si>
    <t>552 квартир</t>
  </si>
  <si>
    <t>3099 квартир</t>
  </si>
  <si>
    <t>ООО "Организация многопрофильного обслуживания-БК"</t>
  </si>
  <si>
    <t>Прединвестиционная стадия (объекты 2-ой очереди)</t>
  </si>
  <si>
    <t>2017-2022 гг.</t>
  </si>
  <si>
    <t>Снижение доли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регионального значения. Повышение пропускной способности пассажиропотока, грузопотока. Ввод объекта планируется в 2017 году</t>
  </si>
  <si>
    <t>Газопровод межпоселковый от ГРС Большой Камень до Фокино</t>
  </si>
  <si>
    <t>Приморский край, ЗАТО г. Фокино</t>
  </si>
  <si>
    <t>2012-2020</t>
  </si>
  <si>
    <t xml:space="preserve">Реконструкция котельной  № 1, монтаж водогрейного котла № 7 </t>
  </si>
  <si>
    <t>Приморский край,  городской округ Большой Камень, ул. Ворошилова,1</t>
  </si>
  <si>
    <t xml:space="preserve">2017-2018 гг. </t>
  </si>
  <si>
    <t>Ликвидация дефицита тепловой мощности,  повышение до 100% надежности и бесперебойности обеспечения теплоснабжением потребителей, с учетом микрорайона Шестой.</t>
  </si>
  <si>
    <t xml:space="preserve"> Мощность -25, Гкал  в час</t>
  </si>
  <si>
    <t xml:space="preserve">Строительство центрального теплового пункта </t>
  </si>
  <si>
    <t xml:space="preserve"> Мощность -22,2  Гкал  в час</t>
  </si>
  <si>
    <t>Строительство тепловых сетей 1 контура, диаметр трубопровода  500-600 мм.</t>
  </si>
  <si>
    <t xml:space="preserve"> Обеспечение  теплоснабжением микрорайона Шестой</t>
  </si>
  <si>
    <t>0,92 км. тепловых сетей</t>
  </si>
  <si>
    <t>Строительство тепловых сетей 1 контура, диаметр трубопровода 720 мм.</t>
  </si>
  <si>
    <t>3,65 км. тепловых сетей</t>
  </si>
  <si>
    <t>Строительство 2-й очереди городских канализационных очистных сооружений</t>
  </si>
  <si>
    <t>Приморский край,  г. Большой Камень, ул. Лебедева,1</t>
  </si>
  <si>
    <t>2016 г.</t>
  </si>
  <si>
    <t>краевой бюджет , бюджет городского округа &lt;4&gt;</t>
  </si>
  <si>
    <t>51,91</t>
  </si>
  <si>
    <t>Обеспечение сбора и передачи на очистные сооружения канализационных стоков в полном объёме. Доведение показателей, характеризующих негативное влияние канализационных стоков на окружающую среду до нормативнго уровня</t>
  </si>
  <si>
    <t>820 м3 час.</t>
  </si>
  <si>
    <t>Заключение РЦСС от 12.10.09 № 8-6545. Не начат строительством</t>
  </si>
  <si>
    <t>Реконструкция канализационных очистных сооружений</t>
  </si>
  <si>
    <t>Строительство канализационного коллектора с насосной станцией</t>
  </si>
  <si>
    <t>Реконструкция водовода № 2</t>
  </si>
  <si>
    <t>Обеспечение водоснабжением жителей микрорайона Шестой. Улучшение качества предоставления услуги водоснабжения</t>
  </si>
  <si>
    <t>Реконструкция водоочистных сооружений</t>
  </si>
  <si>
    <t>Улучшение качества предоставления услуги водоснабжения</t>
  </si>
  <si>
    <t>План развития дорожной сети на 2015-2017 годы г. Большой Камень</t>
  </si>
  <si>
    <t>бюджет муниципального образования</t>
  </si>
  <si>
    <t>Снижение доли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 по муниципальным образованиям</t>
  </si>
  <si>
    <t>Строительство автомобильных дорог и сооруженний на них</t>
  </si>
  <si>
    <t>2015-2022</t>
  </si>
  <si>
    <t>Снижение доли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регионального значения. Повышение пропускной способности пассажиропотока, грузопотока. Ввод объекта планируется в 2017 году</t>
  </si>
  <si>
    <t>Строительство и реконструкция автомобильных дорог и сооружений на них (Строительство автомобильного моста через р. Сахарная, Реконструкция ул. Пригородная)</t>
  </si>
  <si>
    <t xml:space="preserve">Снижение доли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 Повышение пропускной способности пассажиропотока, грузопотока. </t>
  </si>
  <si>
    <t>администрация городского округа Большой Камень</t>
  </si>
  <si>
    <t>Строительство вспомогательной дороги от ул. Пригородная до СК "Звезда"</t>
  </si>
  <si>
    <t xml:space="preserve">Снижение доли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 </t>
  </si>
  <si>
    <t>Реконструкция автомобильной дороги Объездная</t>
  </si>
  <si>
    <t>Обеспечение земельных участков, предоставляемых для строительства семьям, имеющим трех и более детей, коммунальной инфраструктурой</t>
  </si>
  <si>
    <t xml:space="preserve">Приморский край, Городской округ Большой Камень </t>
  </si>
  <si>
    <t>2015-2018</t>
  </si>
  <si>
    <t>Строительство коммунальной инфраструктуры</t>
  </si>
  <si>
    <t>2016-2022</t>
  </si>
  <si>
    <t>Строительство двух 60-ти квартирных жилых домов п</t>
  </si>
  <si>
    <t>Строительство детского сада на 280 мест, в микрорайоне "Северный"</t>
  </si>
  <si>
    <t>2015-2017гг.</t>
  </si>
  <si>
    <t>Ликвидация очереди на получение места в ДОУ детей в возрасте от 3-7 лет.</t>
  </si>
  <si>
    <t xml:space="preserve">Начат процесс проектирования объекта </t>
  </si>
  <si>
    <t>Строительство детского сада                на 140 мест</t>
  </si>
  <si>
    <t>Строительство детского сада позволит ввести дополнительно 14 групп (280 мест) для детей сотрудников Судостроительного комплекса "Звезда"</t>
  </si>
  <si>
    <t>Строительство детского сада                на 280 мест</t>
  </si>
  <si>
    <t>2019-2020</t>
  </si>
  <si>
    <t>Строительство детского сада позволит ввести дополнительно 7 групп (140 мест) в новом микрорайоне для детей сотрудников Судостроительного комплекса "Звезда".</t>
  </si>
  <si>
    <t>Строительство здания СОШ на 600 мест</t>
  </si>
  <si>
    <t>2018 -2020гг.</t>
  </si>
  <si>
    <t>Строительство детской поликлиники</t>
  </si>
  <si>
    <t>Приморский край, Городской округ .Большой Камень</t>
  </si>
  <si>
    <t>Администрация Приморского края</t>
  </si>
  <si>
    <t xml:space="preserve">Строительство дневного стационара </t>
  </si>
  <si>
    <t>Приморский край, Городской округ.  Большой Камень</t>
  </si>
  <si>
    <t>Ввод в действие стационара на 60 кокйкомест</t>
  </si>
  <si>
    <t>Администрация г.Большой Камень</t>
  </si>
  <si>
    <t>Реконструкция стадиона муниципального образовательного учреждения дополнительного образования детей "Детско-юношеская спортивная школа городского округа г. Большой Камень"</t>
  </si>
  <si>
    <t>Приморский край, Городской округ Большой Камень, ул. Блюхера,38</t>
  </si>
  <si>
    <t>2013-2015</t>
  </si>
  <si>
    <t xml:space="preserve">бюджет городского округа   </t>
  </si>
  <si>
    <t>Рост обеспеченности населения городского округа плоскостными сооружениями –117%; рост обеспеченности населения зрительскими местами на стационарных трибунах плоскостных сооружений – в 1,7 раза;  рост единовременной пропускной способности объекта после завершения проекта – в 3,1 раза;  рост единовременной пропускной способности объекта после завершения проекта – в 3,1 раза;  рост мощности объекта после реализации проекта – 134%.</t>
  </si>
  <si>
    <t>площадь  плоскостных сооружений - 9330 м2, в том числе футбольного поля 6930 м2;</t>
  </si>
  <si>
    <t xml:space="preserve">Организованы  процедуры размещения муниципального заказа на выполнение строительно-монтажных работ </t>
  </si>
  <si>
    <t>Отдел физической культуры администрации городского округа  , МКУ "Служба единого заказчика"</t>
  </si>
  <si>
    <t>Реконструкция стадиона муниципального образовательного учреждения дополнительного образования детей "Детско-юношеская спортивная школа городского округа  Большой Камень"</t>
  </si>
  <si>
    <t>2013-2016</t>
  </si>
  <si>
    <t>реализуется</t>
  </si>
  <si>
    <t>Департамент физической культуры и спорта Приморского края, Администрация городского округа Большой Камень</t>
  </si>
  <si>
    <t>Реконструкция стадиона "Урожай" в с.Камень Рыболов</t>
  </si>
  <si>
    <t>Приморский край, Ханкайский муниципальный район</t>
  </si>
  <si>
    <t>Бюджет муниципального образования, субсидии краевого бюджета</t>
  </si>
  <si>
    <t>планируется к реализации</t>
  </si>
  <si>
    <t>Департамент физической культуры и спорта Приморского края, Администрация Ханкайского муниципального района</t>
  </si>
  <si>
    <t>Администрация Приморского края, администрация городского округа Большой Камень</t>
  </si>
  <si>
    <t>2016-2024</t>
  </si>
  <si>
    <t>Строительство завода по производству винто-рулевых колонок</t>
  </si>
  <si>
    <t>ОАО "ДВЗ "Звезда",  частный инвестор - ООО "ИК "Восточные ворота"</t>
  </si>
  <si>
    <t>частный инвестор: ООО "Перспектива"</t>
  </si>
  <si>
    <t>2010-2024</t>
  </si>
  <si>
    <t>Создание складского логистического центра "Красный Вымпел"</t>
  </si>
  <si>
    <t>2014-2017</t>
  </si>
  <si>
    <t>Перевалка рыбопродукции объемом 240 тыс.тонн.</t>
  </si>
  <si>
    <t>Создание складского логистического центра "Новый Мир"</t>
  </si>
  <si>
    <t>Приморский край, Городской округ.Большой Камень</t>
  </si>
  <si>
    <t>2016-2018</t>
  </si>
  <si>
    <t>ООО "Завод по производству винто-рулевых колонок "Сапфир"</t>
  </si>
  <si>
    <t xml:space="preserve">Строительство детского сада
на 280 мест, 
микрорайон </t>
  </si>
  <si>
    <t xml:space="preserve">Строительство детского сада
на 140 мест, 
микрорайон </t>
  </si>
  <si>
    <t xml:space="preserve">Собственные средства </t>
  </si>
  <si>
    <t>Повышение энергобезопасности городского округа, качественное предоставление коммунальных услуг, улучшение экологической обстановки</t>
  </si>
  <si>
    <t>Оптимизация схемы теплоснабжения городского округа. Обеспечение  теплоснабжением  земельных участков под жилищное строительство.</t>
  </si>
  <si>
    <t xml:space="preserve">Повышение энергобезопасности городского округа, качественное предоставление коммунальных услуг, обеспечение электрической энергией объектов коммунальной инфраструктуры, создаваемой для  жилищного строительства </t>
  </si>
  <si>
    <t>Проектирование</t>
  </si>
  <si>
    <t>Администрации городского округа Большой Камень, МКУ "Служба единого заказчика" городского округа Большой Камень</t>
  </si>
  <si>
    <r>
      <t xml:space="preserve">Место расположения, адрес: </t>
    </r>
    <r>
      <rPr>
        <b/>
        <sz val="14"/>
        <color theme="1"/>
        <rFont val="Times New Roman"/>
        <family val="1"/>
        <charset val="204"/>
      </rPr>
      <t>Район</t>
    </r>
  </si>
  <si>
    <t>бюджетные средства</t>
  </si>
  <si>
    <t xml:space="preserve">Обеспечение водоснабжением и вводоотведением земельных участков, предоставленных для строительства домов усадебного типа в микрорайоне «Морской»  80-ти многодетным семьям </t>
  </si>
  <si>
    <t xml:space="preserve">Обеспечение водоснабжением и вводоотведением земельных участков, предоставленных для строительства домов усадебного типа в микрорайоне «Северный»  125-ти многодетным семьям </t>
  </si>
  <si>
    <t xml:space="preserve">Увеличение протяженности автомобильных дорог с твердым покрытием. Повышение пропускной способности пассажиропотока, грузопотока. </t>
  </si>
  <si>
    <t>проектирование</t>
  </si>
  <si>
    <t xml:space="preserve">Обеспечение микрорайонов городского округа, подъездными автомобильными дорогами и проездами.
Увеличение протяженности автомобильных дорог с твердым покрытием в границах городского округа. </t>
  </si>
  <si>
    <t xml:space="preserve"> строительство</t>
  </si>
  <si>
    <t>Обеспечение населения городского округа качественными медицинскими услугами</t>
  </si>
  <si>
    <t xml:space="preserve">строительство </t>
  </si>
  <si>
    <t>Ликвидация очереди на получение места в ДОУ детей в возрасте 1-7 лет</t>
  </si>
  <si>
    <t>Строительство детского сада
на 280 мест по ул. Гагарина</t>
  </si>
  <si>
    <t xml:space="preserve">Строительство детской поликлиники
на 400 посещений в смену
</t>
  </si>
  <si>
    <t>собственные средства</t>
  </si>
  <si>
    <t>ООО "Перспектива"</t>
  </si>
  <si>
    <t xml:space="preserve">собственные                   средства </t>
  </si>
  <si>
    <t xml:space="preserve">Создание современного судостроительного комплекса, обеспечивающего производство танкеров водоизмещением до 350 тыс. тонн, газовозов, судов ледового класса, специальных судов, элементов морских, платформ и других видов морской техники. </t>
  </si>
  <si>
    <t>Собственные средства, привлеченные средства</t>
  </si>
  <si>
    <t>ООО "Судостроительный комплекс "Звезда",                        АО "ДВЗ "Звезда"</t>
  </si>
  <si>
    <t>Производство электрического оборудования, ремонт и монтаж машин и оборудования в рамках реализации судостроительных проектов на территории городского округа</t>
  </si>
  <si>
    <t>Приморский край,                      г. Большой Камень</t>
  </si>
  <si>
    <t>Приморский край,                  г. Большой Камень</t>
  </si>
  <si>
    <t>ООО "Аваби"</t>
  </si>
  <si>
    <t xml:space="preserve">Создание предприятия по
выращиванию ценных морских гидробионтов
</t>
  </si>
  <si>
    <t>Создание предприятия по выращиванию ценных морских гидробионтов. Основными объектами выращивания являются: дальневосточный трепанг, анадара, морской ёж.</t>
  </si>
  <si>
    <t>строительство</t>
  </si>
  <si>
    <t xml:space="preserve">АО «Газпром газораспределение Дальний Восток»,                              департамент энергетики Приморского края </t>
  </si>
  <si>
    <t>Межпоселковй газопровод от ГГРП Большой Камень до Судостроительного комплекса "Звезда"</t>
  </si>
  <si>
    <t>Обеспечение санитарно-экологического благополучия территории городского округа. Сокращение загрязнения окружающей среды.</t>
  </si>
  <si>
    <t>2018-2020</t>
  </si>
  <si>
    <t xml:space="preserve">2017-2020 </t>
  </si>
  <si>
    <t>предпроектные проработки</t>
  </si>
  <si>
    <t xml:space="preserve">Строительство подъездных автомобильных дорог и проездов к земельным участкам микрорайона "Северный" для обеспечения земельных участков, предоставленных на бесплатной основе гражданам, имеющим 3-х и более детей </t>
  </si>
  <si>
    <t>Строительство подъездных автомобильных дорог и проездов  к земельным участкам микрорайона "Морской" для обеспечения земельных участков, предоставленных на бесплатной основе гражданам, имеющим 3-х и более детей</t>
  </si>
  <si>
    <t>мощность -               600 мест</t>
  </si>
  <si>
    <t>Доведение обеспеченности населения образовательными учреждениями до нормативного уровня</t>
  </si>
  <si>
    <t>протяжен-ность сетей водоснабже-ния -  7,86 км;
водоотведе-ния – 4,56 км</t>
  </si>
  <si>
    <t>протяжен-ность сетей водопровода 2,98 км;
канализации 4,59 км</t>
  </si>
  <si>
    <t xml:space="preserve">6023 м2, протяжен-ность моста 0,393 км, 4-х полосный </t>
  </si>
  <si>
    <t xml:space="preserve">Строительство школы на 600 мест
</t>
  </si>
  <si>
    <t>проектирование, строительство</t>
  </si>
  <si>
    <t>Строительство жилых домов в микрорайоне "Шестой"</t>
  </si>
  <si>
    <t>ООО "ССК "Звезда"</t>
  </si>
  <si>
    <t>Строительство жилых домов в микрорайоне "Солнечный"</t>
  </si>
  <si>
    <t>Строительство жилых домов в микрорайоне "Садовый"</t>
  </si>
  <si>
    <t>Строительство жилых домов в микрорайоне "Парковый"</t>
  </si>
  <si>
    <t>ООО «Трест Общественного Питания»</t>
  </si>
  <si>
    <t>Обеспечение услугами общественного питания</t>
  </si>
  <si>
    <t>Создание современного гостиничного комплекса</t>
  </si>
  <si>
    <t>ООО «Отель Прайд»</t>
  </si>
  <si>
    <t>Промышленность строительных материалов</t>
  </si>
  <si>
    <t>Развитие туризма</t>
  </si>
  <si>
    <t>Энергосбережение и газоснабжение</t>
  </si>
  <si>
    <t>Строительство, реконструкция объектов транспорной инфраструктуры</t>
  </si>
  <si>
    <t>Строительство (реконструкция) объектов образования</t>
  </si>
  <si>
    <t>Источник финансирова-ния</t>
  </si>
  <si>
    <t>2018-2019</t>
  </si>
  <si>
    <t xml:space="preserve">АО «Газпром газораспределение Дальний Восток»,                   АО "Корпорация развития Дальнего Востока"                           </t>
  </si>
  <si>
    <t>Повышение энергобезопасности городского округа</t>
  </si>
  <si>
    <t>Площадь занима-емой территории,га</t>
  </si>
  <si>
    <t xml:space="preserve">2018-2022 </t>
  </si>
  <si>
    <t>Культура</t>
  </si>
  <si>
    <t>Физическая культура  и  спорт</t>
  </si>
  <si>
    <t>Обеспечение населения городского округа  услугами культуры</t>
  </si>
  <si>
    <t>Обеспечение населения городского округа  услугами физической культуры и спорта</t>
  </si>
  <si>
    <t xml:space="preserve">2019-2020 </t>
  </si>
  <si>
    <t xml:space="preserve">Требования к инфраструк-туре </t>
  </si>
  <si>
    <t>Необход-имость соинвести-рования</t>
  </si>
  <si>
    <t>Строительство жилых домов в микрорайоне "Зеленый"</t>
  </si>
  <si>
    <t>Строительство жилых домов в микрорайоне "Нагорный"</t>
  </si>
  <si>
    <t>2019-2021</t>
  </si>
  <si>
    <t>Примечание</t>
  </si>
  <si>
    <t xml:space="preserve"> строительство завершено</t>
  </si>
  <si>
    <t xml:space="preserve">2019-2022 </t>
  </si>
  <si>
    <t xml:space="preserve">Реконструкция автомобильной дороги общего назначения  "Пригородная". (1 этап - Мост № 2, 2 этап - строительство дороги 4 км) </t>
  </si>
  <si>
    <t>Администрация Приморского края,        Администрация городского округа Большой Камень</t>
  </si>
  <si>
    <t xml:space="preserve">Реконструкция автомобильной дороги общего назначения  "Первомайская-Новомировская" </t>
  </si>
  <si>
    <t xml:space="preserve">2019-2021 </t>
  </si>
  <si>
    <t>Строительство автомобильной дороги от строящейся модульно-блочной котельной до Южного мола</t>
  </si>
  <si>
    <t>1,6 км</t>
  </si>
  <si>
    <t xml:space="preserve">2020-2021 </t>
  </si>
  <si>
    <t>Строительство автомобильной дороги от ДВЗ "Звезда" до Северного мола</t>
  </si>
  <si>
    <t>1,4 км</t>
  </si>
  <si>
    <t>2020-2022</t>
  </si>
  <si>
    <t>2020-2021</t>
  </si>
  <si>
    <t xml:space="preserve">Реконструкция автомобильной дороги (от Объездной вдоль микрорайона "Садовый" до строящейся модульно-блочной котельной) </t>
  </si>
  <si>
    <t>1,5 км</t>
  </si>
  <si>
    <t xml:space="preserve">Реконструкция автомобильной дороги  "Садовая" </t>
  </si>
  <si>
    <t>0,5 км</t>
  </si>
  <si>
    <t>Строительство автомобильной дороги от Объездной до Приморского Комсомола (через Шестой микрорайон)</t>
  </si>
  <si>
    <t>0,48 км</t>
  </si>
  <si>
    <t xml:space="preserve">Реконструкция автомобильной дороги  (от микрорайона "Садовый" до пассажирского пирса) </t>
  </si>
  <si>
    <t>0,68 км</t>
  </si>
  <si>
    <t xml:space="preserve">Реконструкция пассажирского пирса в бухте Андреево </t>
  </si>
  <si>
    <t>(длина -8м, ширина -3,84м)</t>
  </si>
  <si>
    <t xml:space="preserve">2015-2020 </t>
  </si>
  <si>
    <t>федеральный бюджет,     консолидированный бюджет Приморского края</t>
  </si>
  <si>
    <t>консолидированный бюджет Приморского края</t>
  </si>
  <si>
    <t xml:space="preserve">проектирование </t>
  </si>
  <si>
    <t>2014-2021</t>
  </si>
  <si>
    <t xml:space="preserve">Строительство школы на 550 мест в микрорайоне "Парковый"
</t>
  </si>
  <si>
    <t>мощность -               550 мест</t>
  </si>
  <si>
    <t>2021-2023</t>
  </si>
  <si>
    <t>Строительство детского сада
на 120 мест в микрорайоне "Парковый"</t>
  </si>
  <si>
    <t>Доведение обеспеченности населения дощкольными образовательными учреждениями до нормативного уровня</t>
  </si>
  <si>
    <t>мощность -               120 мест</t>
  </si>
  <si>
    <t>Строительство физкультурно-оздоровительного комплекса с бассейном</t>
  </si>
  <si>
    <t xml:space="preserve">2020-2022 </t>
  </si>
  <si>
    <t xml:space="preserve">2019-2024 </t>
  </si>
  <si>
    <t>Строительство сетей ливневой канализации</t>
  </si>
  <si>
    <t>2020-2025 г.</t>
  </si>
  <si>
    <t>федеральный бюджет, консолидированный бюджет Приморского края</t>
  </si>
  <si>
    <t>протяжен-ность сетей 48,3 км</t>
  </si>
  <si>
    <t>Строительство 9-ти этажного жилого дома на 104 квартир по ул. Гагарина</t>
  </si>
  <si>
    <t xml:space="preserve">Строительство гостиницы </t>
  </si>
  <si>
    <t xml:space="preserve">Строительство столовой </t>
  </si>
  <si>
    <t>Обработка и утилизация отходов</t>
  </si>
  <si>
    <t>Строительство производственного комплекса по приему и переработке отходов и получению вторичного сырья</t>
  </si>
  <si>
    <t>ООО "Алькор"</t>
  </si>
  <si>
    <t>Деятельность по складированию и хранению</t>
  </si>
  <si>
    <t>Создание зернового терминала</t>
  </si>
  <si>
    <t>2019-2022</t>
  </si>
  <si>
    <t>ООО "Корпорация развития жилищного строительства"</t>
  </si>
  <si>
    <t>2017-2020</t>
  </si>
  <si>
    <t xml:space="preserve">2017 - 2019 </t>
  </si>
  <si>
    <t xml:space="preserve">Строительство комплекса жилых домов </t>
  </si>
  <si>
    <t>ООО "Визит-ДВ"</t>
  </si>
  <si>
    <t>Логистический комплекс в виде сухого дока и оборудование цехов лакирования и литографии</t>
  </si>
  <si>
    <t>Создание предприятия рыбоперерабатывающей промышленности</t>
  </si>
  <si>
    <t>Создание высокотехнологичного производственного предприятяи по переработке минтая и иных видов рыб большой мощности и обустройство логистического узла</t>
  </si>
  <si>
    <t>ООО "Красный вымпел"</t>
  </si>
  <si>
    <t>2019-2024</t>
  </si>
  <si>
    <t>АО "РК "Новый мир"</t>
  </si>
  <si>
    <t>Строительство завода по производству готовых металлических изделий, стеклопластиковой арматуры, солнечных обогревателей, восстановлению деталей с помощью аппарата газодинамического напыления, ремонту и монтаджу машин и оборудования</t>
  </si>
  <si>
    <t>ООО «Примтехсервис"</t>
  </si>
  <si>
    <t>Производство готовых металлических изделий</t>
  </si>
  <si>
    <t>Строительство завода по производству бетона</t>
  </si>
  <si>
    <t>Производство бетона</t>
  </si>
  <si>
    <t>ООО «Стройсервис-ДВ"</t>
  </si>
  <si>
    <t xml:space="preserve">Создание верфи крупнотонажного судостроения, строительство жилья для сотрудников верфи </t>
  </si>
  <si>
    <t>Внедрение информационных технологий и систем в работу ООО "ССК Звезда"</t>
  </si>
  <si>
    <t>2017 - 2026</t>
  </si>
  <si>
    <t>ООО "Звезда Морские Технологии"</t>
  </si>
  <si>
    <t>Обеспечение производства информационными технологиями</t>
  </si>
  <si>
    <t>Обеспечение жилыми помещениями населения городского округа, 4,02 тыс м2, 104 квартир</t>
  </si>
  <si>
    <t xml:space="preserve">Проект реализован в рамках региональной программы ПК "Газификация жилищно-коммунального хозяйства, промышленных и иных организаций" (в ред. постановления АПК от 09.04.2019г.23-пг), за счет средств ООО "Газром межрегионгаз" в размере 1803,0 млн.руб., в том числе: 1. Межпоселковый газопровод от ГРС Большой Камень до ГГРП Большой Камень - 9,10 км;                                                 2.Межпоселковый газопровод от ГГРП Большой Камень до ОАО ДВЗ "Звезда" - 3,70 км. </t>
  </si>
  <si>
    <t>Обеспечение населения морскими пассажирскими перевозками</t>
  </si>
  <si>
    <t xml:space="preserve">Администрация городского округа Большой Камень </t>
  </si>
  <si>
    <t xml:space="preserve">Строительство Центра культурного развитияи </t>
  </si>
  <si>
    <t>мощность -               100 посадочных  мест</t>
  </si>
  <si>
    <t>Строительство 3х спортивных площадок</t>
  </si>
  <si>
    <t>9170 м3/час</t>
  </si>
  <si>
    <t>Строительство объектов водоснабжения и водоотведения</t>
  </si>
  <si>
    <t>2016-2025</t>
  </si>
  <si>
    <t>Обеспечение объектов ТОР состемой водоснабжения и водоотведения</t>
  </si>
  <si>
    <t>Строительство (реконструкция) автомобильных дорог</t>
  </si>
  <si>
    <t>Строительство объектов газоснабжения</t>
  </si>
  <si>
    <t xml:space="preserve">АО "Корпорация развития Дальнего Востока"     </t>
  </si>
  <si>
    <t>8,55 км.</t>
  </si>
  <si>
    <t>Обеспечение объектов ТОР транспортной инфраструктурой</t>
  </si>
  <si>
    <t>2016-2021</t>
  </si>
  <si>
    <t>Строительство объектов электросетевой инфраструктуры</t>
  </si>
  <si>
    <t>Обеспечение объектов ТОР состемой электроснабжения</t>
  </si>
  <si>
    <t xml:space="preserve">АО "ДРСК", "ПЭС", АО  "Корпорация развития Дальнего Востока"      </t>
  </si>
  <si>
    <t>Строительство объектов теплоснабжения</t>
  </si>
  <si>
    <t>Обеспечение объектов ТОР состемой теплоснабжения</t>
  </si>
  <si>
    <t>Строительство объекта "Пропускная система водоотведения"</t>
  </si>
  <si>
    <t>Обеспечение объектов ТОР ливневой канализацией</t>
  </si>
  <si>
    <t>Создание инфраструктуры ТОР "Большой Камень"</t>
  </si>
  <si>
    <t>ВСЕГО</t>
  </si>
  <si>
    <t>Водоснабжение и водоотведение</t>
  </si>
  <si>
    <t>Обеспечение жилыми помещениями сотрудников ООО "ССК "Звезда", 1я оч - 672 кв,  2я оч. - 428 кв.</t>
  </si>
  <si>
    <t>Обеспечение жилыми помещениями сотрудников ООО "ССК "Звезда",  750 квартир</t>
  </si>
  <si>
    <t>Обеспечение жилыми помещениями сотрудников ООО "ССК "Звезда", 600 квартир</t>
  </si>
  <si>
    <t>Обеспечение жилыми помещениями сотрудников ООО "ССК "Звезда", 829 квартир</t>
  </si>
  <si>
    <t>Обеспечение жилыми помещениями сотрудников ООО "ССК "Звезда", 2 252 квартиры</t>
  </si>
  <si>
    <t>Обеспечение жилыми помещениями сотрудников ООО "ССК "Звезда", 944 квартиры</t>
  </si>
  <si>
    <t>Обеспечение жилыми помещениями сотрудников ООО "ССК "Звезда",  444 квартиры</t>
  </si>
  <si>
    <t>Объекты общественного питания</t>
  </si>
  <si>
    <t>Объекты многоквартирной жилой застройки</t>
  </si>
  <si>
    <t>2016 - 2020</t>
  </si>
  <si>
    <t>Рекультивация нарушенных земель на земельном участке на территории свалки городского округа Большой Камень, в том числе разработка ПСД</t>
  </si>
  <si>
    <t>24</t>
  </si>
  <si>
    <t>Администрация Приморского края, Администрация городского округа Большой Камень</t>
  </si>
  <si>
    <t>Планируемые объекты инфраструктуры городского округа Большой Камень  на период 2019 - 2025 годы</t>
  </si>
  <si>
    <t>Объекты инвестиций г. Большой Камень на 2019 - 2025 гг.</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</si>
</sst>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р_._-;\-* #,##0.00_р_._-;_-* &quot;-&quot;??_р_._-;_-@_-"/>
    <numFmt numFmtId="164" formatCode="_-* #,##0.00\ _₽_-;\-* #,##0.00\ _₽_-;_-* &quot;-&quot;??\ _₽_-;_-@_-"/>
    <numFmt numFmtId="165" formatCode="_-* #,##0.00\ _р_._-;\-* #,##0.00\ _р_._-;_-* &quot;-&quot;??\ _р_._-;_-@_-"/>
    <numFmt numFmtId="166" formatCode="0.0"/>
    <numFmt numFmtId="167" formatCode="#,##0.00\ ;\-#,##0.00"/>
    <numFmt numFmtId="168" formatCode="_-* #,##0.0\ _р_._-;\-* #,##0.0\ _р_._-;_-* &quot;-&quot;??\ _р_._-;_-@_-"/>
    <numFmt numFmtId="169" formatCode="#,##0\ \ \ ;\-#,##0"/>
    <numFmt numFmtId="170" formatCode="#,##0.0"/>
  </numFmts>
  <fonts count="60" x14ac:knownFonts="1">
    <font>
      <sz val="11"/>
      <color theme="1"/>
      <name val="Calibri"/>
      <family val="2"/>
      <scheme val="minor"/>
    </font>
    <font>
      <sz val="11"/>
      <color theme="1"/>
      <name val="Calibri"/>
      <family val="2"/>
      <scheme val="minor"/>
    </font>
    <font>
      <sz val="11"/>
      <color theme="1"/>
      <name val="Times New Roman"/>
      <family val="1"/>
      <charset val="204"/>
    </font>
    <font>
      <b/>
      <sz val="11"/>
      <color theme="1"/>
      <name val="Times New Roman"/>
      <family val="1"/>
      <charset val="204"/>
    </font>
    <font>
      <b/>
      <sz val="12"/>
      <color theme="1"/>
      <name val="Times New Roman"/>
      <family val="1"/>
      <charset val="204"/>
    </font>
    <font>
      <sz val="12"/>
      <color theme="1"/>
      <name val="Times New Roman"/>
      <family val="1"/>
      <charset val="204"/>
    </font>
    <font>
      <b/>
      <i/>
      <sz val="12"/>
      <color theme="1"/>
      <name val="Times New Roman"/>
      <family val="1"/>
      <charset val="204"/>
    </font>
    <font>
      <sz val="11"/>
      <color rgb="FF000000"/>
      <name val="Times New Roman"/>
      <family val="1"/>
      <charset val="204"/>
    </font>
    <font>
      <sz val="12"/>
      <color rgb="FF000000"/>
      <name val="Times New Roman"/>
      <family val="1"/>
      <charset val="204"/>
    </font>
    <font>
      <b/>
      <sz val="12"/>
      <color rgb="FF000000"/>
      <name val="Times New Roman"/>
      <family val="1"/>
      <charset val="204"/>
    </font>
    <font>
      <sz val="12"/>
      <color theme="1"/>
      <name val="Calibri"/>
      <family val="2"/>
      <scheme val="minor"/>
    </font>
    <font>
      <b/>
      <i/>
      <sz val="14"/>
      <color rgb="FF000000"/>
      <name val="Times New Roman"/>
      <family val="1"/>
      <charset val="204"/>
    </font>
    <font>
      <sz val="11"/>
      <color rgb="FF000000"/>
      <name val="Calibri"/>
      <family val="2"/>
      <charset val="204"/>
    </font>
    <font>
      <sz val="12"/>
      <color rgb="FF000000"/>
      <name val="Calibri"/>
      <family val="2"/>
      <charset val="204"/>
    </font>
    <font>
      <sz val="10"/>
      <color theme="1"/>
      <name val="Times New Roman"/>
      <family val="1"/>
      <charset val="204"/>
    </font>
    <font>
      <sz val="11"/>
      <color indexed="8"/>
      <name val="Times New Roman"/>
      <family val="1"/>
      <charset val="204"/>
    </font>
    <font>
      <sz val="12"/>
      <color indexed="8"/>
      <name val="Times New Roman"/>
      <family val="1"/>
      <charset val="204"/>
    </font>
    <font>
      <sz val="12"/>
      <color indexed="8"/>
      <name val="Calibri"/>
      <family val="2"/>
    </font>
    <font>
      <sz val="14"/>
      <color indexed="8"/>
      <name val="Times New Roman"/>
      <family val="1"/>
      <charset val="204"/>
    </font>
    <font>
      <sz val="12"/>
      <color indexed="8"/>
      <name val="Calibri"/>
      <family val="2"/>
      <charset val="204"/>
    </font>
    <font>
      <sz val="11"/>
      <color indexed="8"/>
      <name val="Calibri"/>
      <family val="2"/>
      <charset val="204"/>
    </font>
    <font>
      <b/>
      <sz val="11"/>
      <color indexed="8"/>
      <name val="Times New Roman"/>
      <family val="1"/>
      <charset val="204"/>
    </font>
    <font>
      <b/>
      <sz val="12"/>
      <color indexed="8"/>
      <name val="Times New Roman"/>
      <family val="1"/>
      <charset val="204"/>
    </font>
    <font>
      <i/>
      <sz val="12"/>
      <color indexed="8"/>
      <name val="Times New Roman"/>
      <family val="1"/>
      <charset val="204"/>
    </font>
    <font>
      <sz val="12"/>
      <color rgb="FFFF0000"/>
      <name val="Times New Roman"/>
      <family val="1"/>
      <charset val="204"/>
    </font>
    <font>
      <sz val="12"/>
      <name val="Times New Roman"/>
      <family val="1"/>
      <charset val="204"/>
    </font>
    <font>
      <sz val="12"/>
      <color rgb="FF000066"/>
      <name val="Times New Roman"/>
      <family val="1"/>
      <charset val="204"/>
    </font>
    <font>
      <u/>
      <sz val="12"/>
      <name val="Times New Roman"/>
      <family val="1"/>
      <charset val="204"/>
    </font>
    <font>
      <b/>
      <sz val="14"/>
      <color theme="1"/>
      <name val="Times New Roman"/>
      <family val="1"/>
      <charset val="204"/>
    </font>
    <font>
      <sz val="12"/>
      <color rgb="FFC00000"/>
      <name val="Times New Roman"/>
      <family val="1"/>
      <charset val="204"/>
    </font>
    <font>
      <b/>
      <i/>
      <sz val="12"/>
      <color rgb="FF000000"/>
      <name val="Times New Roman"/>
      <family val="1"/>
      <charset val="204"/>
    </font>
    <font>
      <sz val="14"/>
      <color rgb="FF000000"/>
      <name val="Times New Roman"/>
      <family val="1"/>
      <charset val="204"/>
    </font>
    <font>
      <b/>
      <sz val="14"/>
      <color rgb="FF000000"/>
      <name val="Times New Roman"/>
      <family val="1"/>
      <charset val="204"/>
    </font>
    <font>
      <sz val="10"/>
      <color indexed="8"/>
      <name val="Times New Roman"/>
      <family val="1"/>
      <charset val="204"/>
    </font>
    <font>
      <sz val="14"/>
      <color rgb="FFFF0000"/>
      <name val="Times New Roman"/>
      <family val="1"/>
      <charset val="204"/>
    </font>
    <font>
      <sz val="14"/>
      <color theme="1"/>
      <name val="Times New Roman"/>
      <family val="1"/>
      <charset val="204"/>
    </font>
    <font>
      <b/>
      <i/>
      <sz val="14"/>
      <color theme="1"/>
      <name val="Times New Roman"/>
      <family val="1"/>
      <charset val="204"/>
    </font>
    <font>
      <sz val="14"/>
      <color indexed="8"/>
      <name val="Calibri"/>
      <family val="2"/>
      <charset val="204"/>
    </font>
    <font>
      <sz val="14"/>
      <name val="Times New Roman"/>
      <family val="1"/>
      <charset val="204"/>
    </font>
    <font>
      <b/>
      <sz val="14"/>
      <color indexed="8"/>
      <name val="Times New Roman"/>
      <family val="1"/>
      <charset val="204"/>
    </font>
    <font>
      <sz val="14"/>
      <color rgb="FF000066"/>
      <name val="Times New Roman"/>
      <family val="1"/>
      <charset val="204"/>
    </font>
    <font>
      <sz val="14"/>
      <color rgb="FF000000"/>
      <name val="Calibri"/>
      <family val="2"/>
      <charset val="204"/>
    </font>
    <font>
      <i/>
      <sz val="14"/>
      <color indexed="8"/>
      <name val="Times New Roman"/>
      <family val="1"/>
      <charset val="204"/>
    </font>
    <font>
      <sz val="12"/>
      <name val="Calibri"/>
      <family val="2"/>
      <scheme val="minor"/>
    </font>
    <font>
      <sz val="11"/>
      <name val="Calibri"/>
      <family val="2"/>
      <scheme val="minor"/>
    </font>
    <font>
      <b/>
      <sz val="12"/>
      <name val="Times New Roman"/>
      <family val="1"/>
      <charset val="204"/>
    </font>
    <font>
      <b/>
      <sz val="14"/>
      <name val="Times New Roman"/>
      <family val="1"/>
      <charset val="204"/>
    </font>
    <font>
      <b/>
      <i/>
      <sz val="14"/>
      <name val="Times New Roman"/>
      <family val="1"/>
      <charset val="204"/>
    </font>
    <font>
      <sz val="14"/>
      <color theme="4" tint="-0.249977111117893"/>
      <name val="Times New Roman"/>
      <family val="1"/>
      <charset val="204"/>
    </font>
    <font>
      <sz val="12"/>
      <color theme="4" tint="-0.249977111117893"/>
      <name val="Times New Roman"/>
      <family val="1"/>
      <charset val="204"/>
    </font>
    <font>
      <b/>
      <i/>
      <sz val="14"/>
      <color theme="4" tint="-0.249977111117893"/>
      <name val="Times New Roman"/>
      <family val="1"/>
      <charset val="204"/>
    </font>
    <font>
      <b/>
      <i/>
      <sz val="12"/>
      <color theme="4" tint="-0.249977111117893"/>
      <name val="Times New Roman"/>
      <family val="1"/>
      <charset val="204"/>
    </font>
    <font>
      <sz val="14"/>
      <name val="Calibri"/>
      <family val="2"/>
      <charset val="204"/>
    </font>
    <font>
      <i/>
      <sz val="14"/>
      <name val="Times New Roman"/>
      <family val="1"/>
      <charset val="204"/>
    </font>
    <font>
      <b/>
      <sz val="12"/>
      <color theme="4" tint="-0.249977111117893"/>
      <name val="Times New Roman"/>
      <family val="1"/>
      <charset val="204"/>
    </font>
    <font>
      <b/>
      <sz val="11"/>
      <name val="Calibri"/>
      <family val="2"/>
      <scheme val="minor"/>
    </font>
    <font>
      <sz val="14"/>
      <color theme="1"/>
      <name val="Calibri"/>
      <family val="2"/>
      <charset val="204"/>
    </font>
    <font>
      <i/>
      <sz val="14"/>
      <color theme="1"/>
      <name val="Times New Roman"/>
      <family val="1"/>
      <charset val="204"/>
    </font>
    <font>
      <b/>
      <sz val="14"/>
      <name val="Calibri"/>
      <family val="2"/>
      <charset val="204"/>
    </font>
    <font>
      <b/>
      <sz val="14"/>
      <color indexed="8"/>
      <name val="Calibri"/>
      <family val="2"/>
      <charset val="204"/>
    </font>
  </fonts>
  <fills count="9">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6" tint="0.39997558519241921"/>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diagonal/>
    </border>
  </borders>
  <cellStyleXfs count="2">
    <xf numFmtId="0" fontId="0" fillId="0" borderId="0"/>
    <xf numFmtId="165" fontId="1" fillId="0" borderId="0" applyFont="0" applyFill="0" applyBorder="0" applyAlignment="0" applyProtection="0"/>
  </cellStyleXfs>
  <cellXfs count="680">
    <xf numFmtId="0" fontId="0" fillId="0" borderId="0" xfId="0"/>
    <xf numFmtId="0" fontId="2" fillId="0" borderId="0" xfId="0" applyFont="1" applyBorder="1" applyAlignment="1">
      <alignment horizontal="left" vertical="top" wrapText="1"/>
    </xf>
    <xf numFmtId="0" fontId="3" fillId="0" borderId="2" xfId="0" applyFont="1" applyBorder="1" applyAlignment="1">
      <alignment vertical="center" wrapText="1"/>
    </xf>
    <xf numFmtId="0" fontId="3" fillId="0" borderId="0" xfId="0" applyFont="1" applyBorder="1" applyAlignment="1">
      <alignment horizontal="left" vertical="top" wrapText="1"/>
    </xf>
    <xf numFmtId="0" fontId="5" fillId="0" borderId="0" xfId="0" applyFont="1"/>
    <xf numFmtId="4" fontId="3" fillId="0" borderId="2" xfId="0" applyNumberFormat="1" applyFont="1" applyBorder="1" applyAlignment="1">
      <alignment vertical="center" wrapText="1"/>
    </xf>
    <xf numFmtId="0" fontId="2" fillId="0" borderId="0" xfId="0" applyFont="1"/>
    <xf numFmtId="0" fontId="0" fillId="0" borderId="0" xfId="0" applyBorder="1" applyAlignment="1">
      <alignment horizontal="left" vertical="top" wrapText="1"/>
    </xf>
    <xf numFmtId="0" fontId="5" fillId="0" borderId="0" xfId="0" applyFont="1" applyFill="1"/>
    <xf numFmtId="0" fontId="5" fillId="0" borderId="9" xfId="0" applyFont="1" applyBorder="1"/>
    <xf numFmtId="0" fontId="5" fillId="0" borderId="0" xfId="0" applyFont="1" applyAlignment="1">
      <alignment vertical="center"/>
    </xf>
    <xf numFmtId="0" fontId="5" fillId="0" borderId="3" xfId="0" applyFont="1" applyBorder="1"/>
    <xf numFmtId="0" fontId="5" fillId="0" borderId="4" xfId="0" applyFont="1" applyFill="1" applyBorder="1" applyAlignment="1">
      <alignment vertical="top" wrapText="1"/>
    </xf>
    <xf numFmtId="0" fontId="5"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9" xfId="0" applyFont="1" applyBorder="1"/>
    <xf numFmtId="0" fontId="5" fillId="0" borderId="4" xfId="0" applyFont="1" applyBorder="1"/>
    <xf numFmtId="0" fontId="5" fillId="0" borderId="4" xfId="0" applyFont="1" applyBorder="1" applyAlignment="1">
      <alignment wrapText="1"/>
    </xf>
    <xf numFmtId="0" fontId="4" fillId="0" borderId="4" xfId="0" applyFont="1" applyBorder="1" applyAlignment="1">
      <alignment wrapText="1"/>
    </xf>
    <xf numFmtId="4" fontId="4" fillId="0" borderId="4" xfId="0" applyNumberFormat="1" applyFont="1" applyBorder="1"/>
    <xf numFmtId="3" fontId="5" fillId="0" borderId="4" xfId="0" applyNumberFormat="1" applyFont="1" applyBorder="1" applyAlignment="1">
      <alignment horizontal="right" wrapText="1"/>
    </xf>
    <xf numFmtId="4" fontId="5" fillId="0" borderId="4" xfId="0" applyNumberFormat="1" applyFont="1" applyBorder="1"/>
    <xf numFmtId="0" fontId="5" fillId="0" borderId="5" xfId="0" applyFont="1" applyBorder="1" applyAlignment="1">
      <alignment wrapText="1"/>
    </xf>
    <xf numFmtId="0" fontId="3" fillId="0" borderId="4" xfId="0" applyFont="1" applyBorder="1" applyAlignment="1">
      <alignment vertical="center" wrapText="1"/>
    </xf>
    <xf numFmtId="0" fontId="3" fillId="0" borderId="5" xfId="0" applyFont="1" applyBorder="1" applyAlignment="1">
      <alignment vertical="center" wrapText="1"/>
    </xf>
    <xf numFmtId="4" fontId="3" fillId="0" borderId="4" xfId="0" applyNumberFormat="1" applyFont="1" applyBorder="1" applyAlignment="1">
      <alignment vertical="center" wrapText="1"/>
    </xf>
    <xf numFmtId="0" fontId="4" fillId="0" borderId="9" xfId="0" applyFont="1" applyBorder="1" applyAlignment="1">
      <alignment horizontal="right"/>
    </xf>
    <xf numFmtId="4" fontId="2" fillId="0" borderId="0" xfId="0" applyNumberFormat="1" applyFont="1" applyBorder="1" applyAlignment="1">
      <alignment horizontal="right" vertical="top" wrapText="1"/>
    </xf>
    <xf numFmtId="0" fontId="2" fillId="0" borderId="0" xfId="0" applyFont="1" applyFill="1" applyBorder="1" applyAlignment="1">
      <alignment horizontal="left" vertical="top" wrapText="1"/>
    </xf>
    <xf numFmtId="0" fontId="10" fillId="0" borderId="0" xfId="0" applyFont="1"/>
    <xf numFmtId="0" fontId="12" fillId="0" borderId="0" xfId="0" applyFont="1" applyAlignment="1">
      <alignment horizontal="left"/>
    </xf>
    <xf numFmtId="0" fontId="13" fillId="0" borderId="10" xfId="0" applyFont="1" applyBorder="1" applyAlignment="1">
      <alignment horizontal="left"/>
    </xf>
    <xf numFmtId="0" fontId="13" fillId="0" borderId="0" xfId="0" applyFont="1" applyAlignment="1">
      <alignment horizontal="left"/>
    </xf>
    <xf numFmtId="0" fontId="10" fillId="0" borderId="0" xfId="0" applyFont="1" applyAlignment="1">
      <alignment wrapText="1"/>
    </xf>
    <xf numFmtId="0" fontId="13" fillId="0" borderId="0" xfId="0" applyFont="1" applyBorder="1" applyAlignment="1">
      <alignment horizontal="left"/>
    </xf>
    <xf numFmtId="0" fontId="8" fillId="0" borderId="0" xfId="0" applyFont="1" applyAlignment="1"/>
    <xf numFmtId="0" fontId="12" fillId="0" borderId="0" xfId="0" applyFont="1" applyBorder="1" applyAlignment="1">
      <alignment horizontal="left"/>
    </xf>
    <xf numFmtId="0" fontId="8" fillId="0" borderId="9" xfId="0" applyFont="1" applyFill="1" applyBorder="1" applyAlignment="1">
      <alignment wrapText="1"/>
    </xf>
    <xf numFmtId="0" fontId="7" fillId="0" borderId="9" xfId="0" applyFont="1" applyFill="1" applyBorder="1" applyAlignment="1">
      <alignment horizontal="center" wrapText="1"/>
    </xf>
    <xf numFmtId="0" fontId="8" fillId="0" borderId="9" xfId="0" applyFont="1" applyFill="1" applyBorder="1" applyAlignment="1">
      <alignment horizontal="center" wrapText="1"/>
    </xf>
    <xf numFmtId="0" fontId="5" fillId="0" borderId="9" xfId="0" applyFont="1" applyFill="1" applyBorder="1"/>
    <xf numFmtId="0" fontId="12" fillId="0" borderId="10" xfId="0" applyFont="1" applyFill="1" applyBorder="1" applyAlignment="1">
      <alignment horizontal="left"/>
    </xf>
    <xf numFmtId="0" fontId="12" fillId="0" borderId="0" xfId="0" applyFont="1" applyFill="1" applyAlignment="1">
      <alignment horizontal="left"/>
    </xf>
    <xf numFmtId="0" fontId="8" fillId="0" borderId="0" xfId="0" applyFont="1" applyFill="1" applyAlignment="1"/>
    <xf numFmtId="0" fontId="5" fillId="0" borderId="9" xfId="0" applyFont="1" applyFill="1" applyBorder="1" applyAlignment="1">
      <alignment horizontal="right"/>
    </xf>
    <xf numFmtId="0" fontId="8" fillId="0" borderId="9" xfId="0" applyFont="1" applyFill="1" applyBorder="1" applyAlignment="1">
      <alignment horizontal="right" wrapText="1"/>
    </xf>
    <xf numFmtId="0" fontId="12" fillId="0" borderId="0" xfId="0" applyFont="1" applyFill="1" applyAlignment="1">
      <alignment horizontal="left" wrapText="1"/>
    </xf>
    <xf numFmtId="0" fontId="5" fillId="0" borderId="0" xfId="0" applyFont="1" applyFill="1" applyBorder="1" applyAlignment="1"/>
    <xf numFmtId="0" fontId="5" fillId="0" borderId="0" xfId="0" applyFont="1" applyFill="1" applyAlignment="1"/>
    <xf numFmtId="0" fontId="16" fillId="0" borderId="9" xfId="0" applyFont="1" applyFill="1" applyBorder="1" applyAlignment="1">
      <alignment wrapText="1"/>
    </xf>
    <xf numFmtId="0" fontId="16" fillId="0" borderId="9" xfId="0" applyFont="1" applyFill="1" applyBorder="1" applyAlignment="1"/>
    <xf numFmtId="0" fontId="16" fillId="0" borderId="9" xfId="0" applyFont="1" applyFill="1" applyBorder="1" applyAlignment="1">
      <alignment horizontal="center"/>
    </xf>
    <xf numFmtId="0" fontId="15" fillId="0" borderId="9" xfId="0" applyFont="1" applyFill="1" applyBorder="1" applyAlignment="1">
      <alignment wrapText="1"/>
    </xf>
    <xf numFmtId="0" fontId="16" fillId="0" borderId="9" xfId="0" applyFont="1" applyFill="1" applyBorder="1" applyAlignment="1">
      <alignment horizontal="center" wrapText="1"/>
    </xf>
    <xf numFmtId="0" fontId="19" fillId="0" borderId="0" xfId="0" applyFont="1" applyFill="1" applyBorder="1" applyAlignment="1"/>
    <xf numFmtId="0" fontId="19" fillId="0" borderId="0" xfId="0" applyFont="1" applyFill="1" applyAlignment="1"/>
    <xf numFmtId="0" fontId="16" fillId="0" borderId="0" xfId="0" applyFont="1" applyFill="1" applyAlignment="1"/>
    <xf numFmtId="0" fontId="20" fillId="0" borderId="0" xfId="0" applyFont="1" applyFill="1" applyBorder="1" applyAlignment="1"/>
    <xf numFmtId="0" fontId="20" fillId="0" borderId="0" xfId="0" applyFont="1" applyFill="1" applyAlignment="1"/>
    <xf numFmtId="0" fontId="15" fillId="0" borderId="9" xfId="0" applyFont="1" applyFill="1" applyBorder="1" applyAlignment="1">
      <alignment horizontal="center" wrapText="1"/>
    </xf>
    <xf numFmtId="0" fontId="21" fillId="0" borderId="0" xfId="0" applyFont="1" applyFill="1" applyBorder="1" applyAlignment="1">
      <alignment wrapText="1"/>
    </xf>
    <xf numFmtId="0" fontId="22" fillId="0" borderId="0" xfId="0" applyFont="1" applyFill="1" applyBorder="1" applyAlignment="1">
      <alignment wrapText="1"/>
    </xf>
    <xf numFmtId="2" fontId="8" fillId="0" borderId="9" xfId="0" applyNumberFormat="1" applyFont="1" applyFill="1" applyBorder="1" applyAlignment="1">
      <alignment horizontal="center" wrapText="1"/>
    </xf>
    <xf numFmtId="0" fontId="16" fillId="0" borderId="0" xfId="0" applyFont="1" applyFill="1" applyBorder="1" applyAlignment="1"/>
    <xf numFmtId="0" fontId="3"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0" borderId="0" xfId="0" applyFont="1" applyBorder="1" applyAlignment="1">
      <alignment horizontal="center" vertical="top" wrapText="1"/>
    </xf>
    <xf numFmtId="0" fontId="3" fillId="0" borderId="4" xfId="0" applyFont="1" applyBorder="1" applyAlignment="1">
      <alignment horizontal="center" vertical="center" wrapText="1"/>
    </xf>
    <xf numFmtId="0" fontId="3" fillId="3" borderId="9" xfId="0" applyFont="1" applyFill="1" applyBorder="1" applyAlignment="1">
      <alignment horizontal="left" vertical="top" wrapText="1"/>
    </xf>
    <xf numFmtId="0" fontId="3" fillId="3" borderId="9" xfId="0" applyFont="1" applyFill="1" applyBorder="1" applyAlignment="1">
      <alignment horizontal="center" vertical="top" wrapText="1"/>
    </xf>
    <xf numFmtId="0" fontId="4" fillId="3" borderId="9" xfId="0" applyFont="1" applyFill="1" applyBorder="1" applyAlignment="1">
      <alignment horizontal="center" vertical="center" wrapText="1"/>
    </xf>
    <xf numFmtId="0" fontId="4" fillId="3" borderId="9" xfId="0" applyFont="1" applyFill="1" applyBorder="1" applyAlignment="1">
      <alignment vertical="center" wrapText="1"/>
    </xf>
    <xf numFmtId="0" fontId="4" fillId="3" borderId="4" xfId="0" applyFont="1" applyFill="1" applyBorder="1" applyAlignment="1">
      <alignment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vertical="center" wrapText="1"/>
    </xf>
    <xf numFmtId="4" fontId="4" fillId="3" borderId="9" xfId="0" applyNumberFormat="1" applyFont="1" applyFill="1" applyBorder="1" applyAlignment="1">
      <alignment horizontal="right" vertical="center" wrapText="1"/>
    </xf>
    <xf numFmtId="0" fontId="4" fillId="3" borderId="9" xfId="0" applyFont="1" applyFill="1" applyBorder="1" applyAlignment="1">
      <alignment horizontal="justify" vertical="center"/>
    </xf>
    <xf numFmtId="0" fontId="4" fillId="3" borderId="9" xfId="0" quotePrefix="1" applyFont="1" applyFill="1" applyBorder="1" applyAlignment="1">
      <alignment horizontal="center" vertical="center" wrapText="1"/>
    </xf>
    <xf numFmtId="0" fontId="4" fillId="3" borderId="9" xfId="0" applyFont="1" applyFill="1" applyBorder="1" applyAlignment="1">
      <alignment horizontal="center" vertical="center"/>
    </xf>
    <xf numFmtId="4" fontId="4" fillId="3" borderId="4" xfId="0" applyNumberFormat="1" applyFont="1" applyFill="1" applyBorder="1" applyAlignment="1">
      <alignment horizontal="center" vertical="center" wrapText="1"/>
    </xf>
    <xf numFmtId="0" fontId="4" fillId="3" borderId="4" xfId="0" applyFont="1" applyFill="1" applyBorder="1" applyAlignment="1">
      <alignment horizontal="justify" vertical="center"/>
    </xf>
    <xf numFmtId="0" fontId="4" fillId="3" borderId="4" xfId="0" quotePrefix="1" applyFont="1" applyFill="1" applyBorder="1" applyAlignment="1">
      <alignment horizontal="center" vertical="center" wrapText="1"/>
    </xf>
    <xf numFmtId="0" fontId="4" fillId="3" borderId="4" xfId="0" applyFont="1" applyFill="1" applyBorder="1" applyAlignment="1">
      <alignment horizontal="center" vertical="center"/>
    </xf>
    <xf numFmtId="0" fontId="3" fillId="0" borderId="3" xfId="0" applyFont="1" applyBorder="1" applyAlignment="1">
      <alignment horizontal="center" vertical="center" wrapText="1"/>
    </xf>
    <xf numFmtId="0" fontId="4" fillId="3" borderId="9" xfId="0" applyFont="1" applyFill="1" applyBorder="1" applyAlignment="1">
      <alignment horizontal="center"/>
    </xf>
    <xf numFmtId="0" fontId="4" fillId="3" borderId="3" xfId="0" applyFont="1" applyFill="1" applyBorder="1" applyAlignment="1">
      <alignment horizontal="center"/>
    </xf>
    <xf numFmtId="0" fontId="5" fillId="0" borderId="0" xfId="0" applyFont="1" applyBorder="1" applyAlignment="1">
      <alignment horizontal="left" vertical="top" wrapText="1"/>
    </xf>
    <xf numFmtId="0" fontId="4" fillId="0" borderId="0" xfId="0" applyFont="1" applyBorder="1" applyAlignment="1">
      <alignment horizontal="left" vertical="top" wrapText="1"/>
    </xf>
    <xf numFmtId="0" fontId="16" fillId="0" borderId="9" xfId="0" applyFont="1" applyFill="1" applyBorder="1" applyAlignment="1">
      <alignment vertical="top" wrapText="1"/>
    </xf>
    <xf numFmtId="0" fontId="16" fillId="0" borderId="9" xfId="0" applyFont="1" applyFill="1" applyBorder="1" applyAlignment="1">
      <alignment horizontal="center" vertical="top" wrapText="1"/>
    </xf>
    <xf numFmtId="4" fontId="25" fillId="3" borderId="9" xfId="0" applyNumberFormat="1" applyFont="1" applyFill="1" applyBorder="1" applyAlignment="1">
      <alignment horizontal="right" vertical="top" wrapText="1"/>
    </xf>
    <xf numFmtId="0" fontId="16" fillId="3" borderId="9" xfId="0" applyFont="1" applyFill="1" applyBorder="1" applyAlignment="1">
      <alignment vertical="top" wrapText="1"/>
    </xf>
    <xf numFmtId="0" fontId="8" fillId="3" borderId="9" xfId="0" applyFont="1" applyFill="1" applyBorder="1" applyAlignment="1">
      <alignment vertical="top" wrapText="1"/>
    </xf>
    <xf numFmtId="0" fontId="16" fillId="3" borderId="9" xfId="0" applyFont="1" applyFill="1" applyBorder="1" applyAlignment="1">
      <alignment horizontal="center" vertical="top" wrapText="1"/>
    </xf>
    <xf numFmtId="0" fontId="8" fillId="3" borderId="9" xfId="0" applyFont="1" applyFill="1" applyBorder="1" applyAlignment="1">
      <alignment horizontal="center" vertical="top" wrapText="1"/>
    </xf>
    <xf numFmtId="0" fontId="16" fillId="3" borderId="9" xfId="0" applyFont="1" applyFill="1" applyBorder="1" applyAlignment="1">
      <alignment horizontal="right" vertical="top" wrapText="1"/>
    </xf>
    <xf numFmtId="2" fontId="16" fillId="3" borderId="9" xfId="0" applyNumberFormat="1" applyFont="1" applyFill="1" applyBorder="1" applyAlignment="1">
      <alignment horizontal="right" vertical="top" wrapText="1"/>
    </xf>
    <xf numFmtId="0" fontId="25" fillId="3" borderId="9" xfId="0" applyFont="1" applyFill="1" applyBorder="1" applyAlignment="1">
      <alignment horizontal="center" vertical="top" wrapText="1"/>
    </xf>
    <xf numFmtId="0" fontId="8" fillId="0" borderId="9" xfId="0" applyFont="1" applyFill="1" applyBorder="1" applyAlignment="1">
      <alignment horizontal="center" vertical="top" wrapText="1"/>
    </xf>
    <xf numFmtId="0" fontId="25" fillId="3" borderId="9" xfId="0" applyFont="1" applyFill="1" applyBorder="1" applyAlignment="1">
      <alignment vertical="top" wrapText="1"/>
    </xf>
    <xf numFmtId="0" fontId="24" fillId="3" borderId="9" xfId="0" applyFont="1" applyFill="1" applyBorder="1" applyAlignment="1">
      <alignment horizontal="right" vertical="top" wrapText="1"/>
    </xf>
    <xf numFmtId="0" fontId="24" fillId="3" borderId="9" xfId="0" applyFont="1" applyFill="1" applyBorder="1" applyAlignment="1">
      <alignment horizontal="center" vertical="top" wrapText="1"/>
    </xf>
    <xf numFmtId="0" fontId="25" fillId="3" borderId="9" xfId="0" applyFont="1" applyFill="1" applyBorder="1" applyAlignment="1">
      <alignment horizontal="right" vertical="top" wrapText="1"/>
    </xf>
    <xf numFmtId="0" fontId="16" fillId="3" borderId="9" xfId="0" applyFont="1" applyFill="1" applyBorder="1" applyAlignment="1">
      <alignment horizontal="center" vertical="top"/>
    </xf>
    <xf numFmtId="0" fontId="24" fillId="3" borderId="9" xfId="0" applyFont="1" applyFill="1" applyBorder="1" applyAlignment="1">
      <alignment vertical="top" wrapText="1"/>
    </xf>
    <xf numFmtId="2" fontId="18" fillId="3" borderId="9" xfId="0" applyNumberFormat="1" applyFont="1" applyFill="1" applyBorder="1" applyAlignment="1">
      <alignment horizontal="center" vertical="top" wrapText="1"/>
    </xf>
    <xf numFmtId="0" fontId="23" fillId="3" borderId="9" xfId="0" quotePrefix="1" applyFont="1" applyFill="1" applyBorder="1" applyAlignment="1">
      <alignment horizontal="center" vertical="top"/>
    </xf>
    <xf numFmtId="0" fontId="24" fillId="3" borderId="0" xfId="0" applyFont="1" applyFill="1" applyAlignment="1">
      <alignment vertical="top" wrapText="1"/>
    </xf>
    <xf numFmtId="4" fontId="25" fillId="3" borderId="9" xfId="1" applyNumberFormat="1" applyFont="1" applyFill="1" applyBorder="1" applyAlignment="1">
      <alignment horizontal="right" vertical="top"/>
    </xf>
    <xf numFmtId="0" fontId="23" fillId="3" borderId="9" xfId="0" quotePrefix="1" applyFont="1" applyFill="1" applyBorder="1" applyAlignment="1">
      <alignment vertical="top"/>
    </xf>
    <xf numFmtId="4" fontId="24" fillId="3" borderId="9" xfId="1" applyNumberFormat="1" applyFont="1" applyFill="1" applyBorder="1" applyAlignment="1">
      <alignment horizontal="right" vertical="top"/>
    </xf>
    <xf numFmtId="0" fontId="16" fillId="3" borderId="9" xfId="0" quotePrefix="1" applyFont="1" applyFill="1" applyBorder="1" applyAlignment="1">
      <alignment vertical="top" wrapText="1"/>
    </xf>
    <xf numFmtId="0" fontId="0" fillId="3" borderId="0" xfId="0" applyFill="1" applyBorder="1" applyAlignment="1">
      <alignment horizontal="left" vertical="top" wrapText="1"/>
    </xf>
    <xf numFmtId="0" fontId="2" fillId="3" borderId="0" xfId="0" applyFont="1" applyFill="1" applyBorder="1" applyAlignment="1">
      <alignment horizontal="left" vertical="top" wrapText="1"/>
    </xf>
    <xf numFmtId="0" fontId="16" fillId="0" borderId="9" xfId="0" applyFont="1" applyFill="1" applyBorder="1" applyAlignment="1">
      <alignment horizontal="center" vertical="top"/>
    </xf>
    <xf numFmtId="2" fontId="8" fillId="0" borderId="9" xfId="0" applyNumberFormat="1" applyFont="1" applyFill="1" applyBorder="1" applyAlignment="1">
      <alignment horizontal="center" vertical="top" wrapText="1"/>
    </xf>
    <xf numFmtId="0" fontId="8" fillId="0" borderId="9" xfId="0" applyFont="1" applyFill="1" applyBorder="1" applyAlignment="1">
      <alignment vertical="top" wrapText="1"/>
    </xf>
    <xf numFmtId="0" fontId="24" fillId="0" borderId="9" xfId="0" applyFont="1" applyFill="1" applyBorder="1" applyAlignment="1">
      <alignment horizontal="center" vertical="top" wrapText="1"/>
    </xf>
    <xf numFmtId="0" fontId="26" fillId="0" borderId="9" xfId="0" applyFont="1" applyFill="1" applyBorder="1" applyAlignment="1">
      <alignment horizontal="center" vertical="top"/>
    </xf>
    <xf numFmtId="0" fontId="25" fillId="0" borderId="9" xfId="0" applyFont="1" applyFill="1" applyBorder="1" applyAlignment="1">
      <alignment vertical="top" wrapText="1"/>
    </xf>
    <xf numFmtId="0" fontId="25" fillId="0" borderId="9" xfId="0" applyFont="1" applyFill="1" applyBorder="1" applyAlignment="1">
      <alignment horizontal="center" vertical="top" wrapText="1"/>
    </xf>
    <xf numFmtId="2" fontId="25" fillId="0" borderId="9" xfId="0" applyNumberFormat="1" applyFont="1" applyFill="1" applyBorder="1" applyAlignment="1">
      <alignment horizontal="center" vertical="top" wrapText="1"/>
    </xf>
    <xf numFmtId="0" fontId="25" fillId="3" borderId="9" xfId="0" applyFont="1" applyFill="1" applyBorder="1" applyAlignment="1">
      <alignment horizontal="left" vertical="top" wrapText="1"/>
    </xf>
    <xf numFmtId="0" fontId="5" fillId="0" borderId="2" xfId="0" applyFont="1" applyBorder="1" applyAlignment="1">
      <alignment horizontal="center" vertical="top"/>
    </xf>
    <xf numFmtId="0" fontId="19" fillId="0" borderId="0" xfId="0" applyFont="1" applyFill="1" applyBorder="1" applyAlignment="1">
      <alignment vertical="top"/>
    </xf>
    <xf numFmtId="0" fontId="19" fillId="0" borderId="0" xfId="0" applyFont="1" applyFill="1" applyAlignment="1">
      <alignment vertical="top"/>
    </xf>
    <xf numFmtId="0" fontId="8" fillId="3" borderId="9" xfId="0" applyFont="1" applyFill="1" applyBorder="1" applyAlignment="1">
      <alignment horizontal="right" vertical="top" wrapText="1"/>
    </xf>
    <xf numFmtId="0" fontId="16" fillId="0" borderId="0" xfId="0" applyFont="1" applyFill="1" applyAlignment="1">
      <alignment vertical="top"/>
    </xf>
    <xf numFmtId="0" fontId="25" fillId="3" borderId="9" xfId="0" applyFont="1" applyFill="1" applyBorder="1" applyAlignment="1">
      <alignment horizontal="center" vertical="top"/>
    </xf>
    <xf numFmtId="0" fontId="5" fillId="0" borderId="9" xfId="0" applyFont="1" applyBorder="1" applyAlignment="1">
      <alignment horizontal="center" vertical="top"/>
    </xf>
    <xf numFmtId="0" fontId="21" fillId="0" borderId="0" xfId="0" applyFont="1" applyFill="1" applyBorder="1" applyAlignment="1">
      <alignment vertical="top" wrapText="1"/>
    </xf>
    <xf numFmtId="0" fontId="5" fillId="3" borderId="2" xfId="0" applyFont="1" applyFill="1" applyBorder="1" applyAlignment="1">
      <alignment horizontal="center" vertical="top"/>
    </xf>
    <xf numFmtId="0" fontId="4" fillId="3" borderId="2" xfId="0" applyFont="1" applyFill="1" applyBorder="1" applyAlignment="1">
      <alignment horizontal="center" vertical="top" wrapText="1"/>
    </xf>
    <xf numFmtId="0" fontId="5" fillId="3" borderId="2" xfId="0" applyFont="1" applyFill="1" applyBorder="1" applyAlignment="1">
      <alignment vertical="top" wrapText="1"/>
    </xf>
    <xf numFmtId="2" fontId="5" fillId="3" borderId="2" xfId="0" applyNumberFormat="1" applyFont="1" applyFill="1" applyBorder="1" applyAlignment="1">
      <alignment vertical="top"/>
    </xf>
    <xf numFmtId="4" fontId="4" fillId="3" borderId="2" xfId="0" applyNumberFormat="1" applyFont="1" applyFill="1" applyBorder="1" applyAlignment="1">
      <alignment horizontal="center" vertical="top"/>
    </xf>
    <xf numFmtId="2" fontId="5" fillId="3" borderId="4" xfId="0" applyNumberFormat="1" applyFont="1" applyFill="1" applyBorder="1" applyAlignment="1">
      <alignment vertical="top"/>
    </xf>
    <xf numFmtId="4" fontId="5" fillId="3" borderId="2" xfId="0" applyNumberFormat="1" applyFont="1" applyFill="1" applyBorder="1" applyAlignment="1">
      <alignment vertical="top"/>
    </xf>
    <xf numFmtId="0" fontId="5" fillId="3" borderId="2" xfId="0" applyFont="1" applyFill="1" applyBorder="1" applyAlignment="1">
      <alignment vertical="top"/>
    </xf>
    <xf numFmtId="0" fontId="5" fillId="3" borderId="3" xfId="0" applyFont="1" applyFill="1" applyBorder="1" applyAlignment="1">
      <alignment horizontal="center" vertical="top"/>
    </xf>
    <xf numFmtId="0" fontId="4" fillId="3" borderId="4" xfId="0" applyFont="1" applyFill="1" applyBorder="1" applyAlignment="1">
      <alignment horizontal="center" vertical="top" wrapText="1"/>
    </xf>
    <xf numFmtId="0" fontId="5" fillId="3" borderId="4" xfId="0" applyFont="1" applyFill="1" applyBorder="1" applyAlignment="1">
      <alignment vertical="top" wrapText="1"/>
    </xf>
    <xf numFmtId="4" fontId="4" fillId="3" borderId="4" xfId="0" applyNumberFormat="1" applyFont="1" applyFill="1" applyBorder="1" applyAlignment="1">
      <alignment horizontal="center" vertical="top"/>
    </xf>
    <xf numFmtId="3" fontId="5" fillId="3" borderId="4" xfId="0" applyNumberFormat="1" applyFont="1" applyFill="1" applyBorder="1" applyAlignment="1">
      <alignment horizontal="right" vertical="top" wrapText="1"/>
    </xf>
    <xf numFmtId="4" fontId="5" fillId="3" borderId="4" xfId="0" applyNumberFormat="1" applyFont="1" applyFill="1" applyBorder="1" applyAlignment="1">
      <alignment vertical="top"/>
    </xf>
    <xf numFmtId="0" fontId="5" fillId="3" borderId="4" xfId="0" applyFont="1" applyFill="1" applyBorder="1" applyAlignment="1">
      <alignment horizontal="center" vertical="top"/>
    </xf>
    <xf numFmtId="0" fontId="5" fillId="3" borderId="4" xfId="0" applyFont="1" applyFill="1" applyBorder="1" applyAlignment="1">
      <alignment vertical="top"/>
    </xf>
    <xf numFmtId="0" fontId="5" fillId="3" borderId="5" xfId="0" applyFont="1" applyFill="1" applyBorder="1" applyAlignment="1">
      <alignment vertical="top" wrapText="1"/>
    </xf>
    <xf numFmtId="0" fontId="26" fillId="3" borderId="9" xfId="0" applyFont="1" applyFill="1" applyBorder="1" applyAlignment="1">
      <alignment horizontal="center" vertical="top"/>
    </xf>
    <xf numFmtId="0" fontId="26" fillId="3" borderId="9" xfId="0" applyFont="1" applyFill="1" applyBorder="1" applyAlignment="1">
      <alignment vertical="top" wrapText="1"/>
    </xf>
    <xf numFmtId="0" fontId="26" fillId="3" borderId="9" xfId="0" applyFont="1" applyFill="1" applyBorder="1" applyAlignment="1">
      <alignment horizontal="center" vertical="top" wrapText="1"/>
    </xf>
    <xf numFmtId="2" fontId="26" fillId="3" borderId="9" xfId="0" applyNumberFormat="1" applyFont="1" applyFill="1" applyBorder="1" applyAlignment="1">
      <alignment horizontal="center" vertical="top" wrapText="1"/>
    </xf>
    <xf numFmtId="0" fontId="21" fillId="3" borderId="0" xfId="0" applyFont="1" applyFill="1" applyBorder="1" applyAlignment="1">
      <alignment vertical="top" wrapText="1"/>
    </xf>
    <xf numFmtId="0" fontId="2" fillId="3" borderId="9" xfId="0" applyFont="1" applyFill="1" applyBorder="1" applyAlignment="1">
      <alignment horizontal="center" vertical="top" wrapText="1"/>
    </xf>
    <xf numFmtId="0" fontId="2" fillId="3" borderId="9" xfId="0" applyFont="1" applyFill="1" applyBorder="1" applyAlignment="1">
      <alignment vertical="top" wrapText="1"/>
    </xf>
    <xf numFmtId="2" fontId="3" fillId="3" borderId="9" xfId="0" applyNumberFormat="1" applyFont="1" applyFill="1" applyBorder="1" applyAlignment="1">
      <alignment vertical="top" wrapText="1"/>
    </xf>
    <xf numFmtId="0" fontId="5" fillId="3" borderId="0" xfId="0" applyFont="1" applyFill="1" applyAlignment="1">
      <alignment vertical="top"/>
    </xf>
    <xf numFmtId="0" fontId="13" fillId="3" borderId="10" xfId="0" applyFont="1" applyFill="1" applyBorder="1" applyAlignment="1">
      <alignment horizontal="left" vertical="top"/>
    </xf>
    <xf numFmtId="0" fontId="13" fillId="3" borderId="0" xfId="0" applyFont="1" applyFill="1" applyAlignment="1">
      <alignment horizontal="left" vertical="top"/>
    </xf>
    <xf numFmtId="0" fontId="10" fillId="3" borderId="0" xfId="0" applyFont="1" applyFill="1" applyAlignment="1">
      <alignment vertical="top" wrapText="1"/>
    </xf>
    <xf numFmtId="0" fontId="15" fillId="3" borderId="9" xfId="0" applyFont="1" applyFill="1" applyBorder="1" applyAlignment="1">
      <alignment horizontal="center" vertical="top" wrapText="1"/>
    </xf>
    <xf numFmtId="168" fontId="18" fillId="3" borderId="9" xfId="1" applyNumberFormat="1" applyFont="1" applyFill="1" applyBorder="1" applyAlignment="1">
      <alignment horizontal="right" vertical="top" wrapText="1"/>
    </xf>
    <xf numFmtId="0" fontId="15" fillId="3" borderId="9" xfId="0" applyFont="1" applyFill="1" applyBorder="1" applyAlignment="1">
      <alignment vertical="top" wrapText="1"/>
    </xf>
    <xf numFmtId="0" fontId="19" fillId="3" borderId="0" xfId="0" applyFont="1" applyFill="1" applyBorder="1" applyAlignment="1">
      <alignment vertical="top"/>
    </xf>
    <xf numFmtId="0" fontId="19" fillId="3" borderId="0" xfId="0" applyFont="1" applyFill="1" applyAlignment="1">
      <alignment vertical="top"/>
    </xf>
    <xf numFmtId="0" fontId="17" fillId="3" borderId="0" xfId="0" applyFont="1" applyFill="1" applyAlignment="1">
      <alignment vertical="top" wrapText="1"/>
    </xf>
    <xf numFmtId="0" fontId="4" fillId="0" borderId="2" xfId="0" applyFont="1" applyBorder="1" applyAlignment="1">
      <alignment horizontal="center" vertical="top" wrapText="1"/>
    </xf>
    <xf numFmtId="0" fontId="5" fillId="0" borderId="2" xfId="0" applyFont="1" applyBorder="1" applyAlignment="1">
      <alignment vertical="top" wrapText="1"/>
    </xf>
    <xf numFmtId="2" fontId="5" fillId="0" borderId="2" xfId="0" applyNumberFormat="1" applyFont="1" applyBorder="1" applyAlignment="1">
      <alignment vertical="top"/>
    </xf>
    <xf numFmtId="3" fontId="5" fillId="0" borderId="2" xfId="0" applyNumberFormat="1" applyFont="1" applyBorder="1" applyAlignment="1">
      <alignment horizontal="right" vertical="top" wrapText="1"/>
    </xf>
    <xf numFmtId="4" fontId="5" fillId="0" borderId="2" xfId="0" applyNumberFormat="1" applyFont="1" applyBorder="1" applyAlignment="1">
      <alignment vertical="top"/>
    </xf>
    <xf numFmtId="0" fontId="5" fillId="0" borderId="2" xfId="0" applyFont="1" applyBorder="1" applyAlignment="1">
      <alignment vertical="top"/>
    </xf>
    <xf numFmtId="0" fontId="5" fillId="0" borderId="3" xfId="0" applyFont="1" applyBorder="1" applyAlignment="1">
      <alignment horizontal="center" vertical="top"/>
    </xf>
    <xf numFmtId="0" fontId="4" fillId="0" borderId="4" xfId="0" applyFont="1" applyBorder="1" applyAlignment="1">
      <alignment vertical="top" wrapText="1"/>
    </xf>
    <xf numFmtId="0" fontId="5" fillId="0" borderId="4" xfId="0" applyFont="1" applyBorder="1" applyAlignment="1">
      <alignment vertical="top" wrapText="1"/>
    </xf>
    <xf numFmtId="0" fontId="5" fillId="0" borderId="4" xfId="0" applyFont="1" applyBorder="1" applyAlignment="1">
      <alignment vertical="top"/>
    </xf>
    <xf numFmtId="4" fontId="4" fillId="0" borderId="4" xfId="0" applyNumberFormat="1" applyFont="1" applyBorder="1" applyAlignment="1">
      <alignment vertical="top"/>
    </xf>
    <xf numFmtId="3" fontId="5" fillId="0" borderId="4" xfId="0" applyNumberFormat="1" applyFont="1" applyBorder="1" applyAlignment="1">
      <alignment horizontal="right" vertical="top" wrapText="1"/>
    </xf>
    <xf numFmtId="4" fontId="5" fillId="0" borderId="4" xfId="0" applyNumberFormat="1" applyFont="1" applyBorder="1" applyAlignment="1">
      <alignment vertical="top"/>
    </xf>
    <xf numFmtId="0" fontId="5" fillId="0" borderId="4" xfId="0" applyFont="1" applyBorder="1" applyAlignment="1">
      <alignment horizontal="center" vertical="top"/>
    </xf>
    <xf numFmtId="0" fontId="5" fillId="0" borderId="5" xfId="0" applyFont="1" applyBorder="1" applyAlignment="1">
      <alignment vertical="top" wrapText="1"/>
    </xf>
    <xf numFmtId="0" fontId="12" fillId="0" borderId="10" xfId="0" applyFont="1" applyFill="1" applyBorder="1" applyAlignment="1">
      <alignment horizontal="left" vertical="top"/>
    </xf>
    <xf numFmtId="0" fontId="12" fillId="0" borderId="0" xfId="0" applyFont="1" applyFill="1" applyAlignment="1">
      <alignment horizontal="left" vertical="top"/>
    </xf>
    <xf numFmtId="0" fontId="12" fillId="0" borderId="0" xfId="0" applyFont="1" applyFill="1" applyAlignment="1">
      <alignment horizontal="left" vertical="top" wrapText="1"/>
    </xf>
    <xf numFmtId="0" fontId="4" fillId="0" borderId="0" xfId="0" applyFont="1" applyFill="1" applyBorder="1" applyAlignment="1">
      <alignment horizontal="left" vertical="top" wrapText="1"/>
    </xf>
    <xf numFmtId="0" fontId="22" fillId="0" borderId="0" xfId="0" applyFont="1" applyFill="1" applyBorder="1" applyAlignment="1">
      <alignment vertical="top" wrapText="1"/>
    </xf>
    <xf numFmtId="0" fontId="3" fillId="0" borderId="2" xfId="0" applyFont="1" applyBorder="1" applyAlignment="1">
      <alignment horizontal="center" vertical="top" wrapText="1"/>
    </xf>
    <xf numFmtId="4" fontId="3" fillId="0" borderId="2" xfId="0" applyNumberFormat="1" applyFont="1" applyBorder="1" applyAlignment="1">
      <alignment horizontal="right" vertical="top" wrapText="1"/>
    </xf>
    <xf numFmtId="0" fontId="13" fillId="0" borderId="0" xfId="0" applyFont="1" applyBorder="1" applyAlignment="1">
      <alignment horizontal="left" vertical="top"/>
    </xf>
    <xf numFmtId="0" fontId="13" fillId="0" borderId="0" xfId="0" applyFont="1" applyAlignment="1">
      <alignment horizontal="left" vertical="top"/>
    </xf>
    <xf numFmtId="0" fontId="10" fillId="0" borderId="0" xfId="0" applyFont="1" applyAlignment="1">
      <alignment vertical="top" wrapText="1"/>
    </xf>
    <xf numFmtId="0" fontId="5" fillId="0" borderId="0" xfId="0" applyFont="1" applyAlignment="1">
      <alignment vertical="top"/>
    </xf>
    <xf numFmtId="2" fontId="8" fillId="3" borderId="9" xfId="0" applyNumberFormat="1" applyFont="1" applyFill="1" applyBorder="1" applyAlignment="1">
      <alignment horizontal="right" vertical="top"/>
    </xf>
    <xf numFmtId="0" fontId="4" fillId="3" borderId="9" xfId="0" applyFont="1" applyFill="1" applyBorder="1" applyAlignment="1">
      <alignment horizontal="center" vertical="top"/>
    </xf>
    <xf numFmtId="0" fontId="4" fillId="3" borderId="9" xfId="0" applyFont="1" applyFill="1" applyBorder="1" applyAlignment="1">
      <alignment horizontal="center" vertical="top" wrapText="1"/>
    </xf>
    <xf numFmtId="0" fontId="4" fillId="3" borderId="9" xfId="0" applyFont="1" applyFill="1" applyBorder="1" applyAlignment="1">
      <alignment vertical="top" wrapText="1"/>
    </xf>
    <xf numFmtId="164" fontId="4" fillId="3" borderId="9" xfId="0" applyNumberFormat="1" applyFont="1" applyFill="1" applyBorder="1" applyAlignment="1">
      <alignment horizontal="right" vertical="top"/>
    </xf>
    <xf numFmtId="3" fontId="4" fillId="3" borderId="9" xfId="0" applyNumberFormat="1" applyFont="1" applyFill="1" applyBorder="1" applyAlignment="1">
      <alignment horizontal="left" vertical="top" wrapText="1"/>
    </xf>
    <xf numFmtId="166" fontId="4" fillId="3" borderId="9" xfId="0" applyNumberFormat="1" applyFont="1" applyFill="1" applyBorder="1" applyAlignment="1">
      <alignment horizontal="center" vertical="top" wrapText="1"/>
    </xf>
    <xf numFmtId="0" fontId="3" fillId="3" borderId="9" xfId="0" applyFont="1" applyFill="1" applyBorder="1" applyAlignment="1">
      <alignment vertical="top" wrapText="1"/>
    </xf>
    <xf numFmtId="0" fontId="4" fillId="3" borderId="9" xfId="0" applyFont="1" applyFill="1" applyBorder="1" applyAlignment="1">
      <alignment horizontal="right" vertical="top"/>
    </xf>
    <xf numFmtId="4" fontId="16" fillId="3" borderId="9" xfId="0" applyNumberFormat="1" applyFont="1" applyFill="1" applyBorder="1" applyAlignment="1">
      <alignment horizontal="right" vertical="top" wrapText="1"/>
    </xf>
    <xf numFmtId="166" fontId="24" fillId="3" borderId="9" xfId="0" applyNumberFormat="1" applyFont="1" applyFill="1" applyBorder="1" applyAlignment="1">
      <alignment horizontal="center" vertical="top" wrapText="1"/>
    </xf>
    <xf numFmtId="4" fontId="24" fillId="3" borderId="9" xfId="0" quotePrefix="1" applyNumberFormat="1" applyFont="1" applyFill="1" applyBorder="1" applyAlignment="1">
      <alignment horizontal="right" vertical="top"/>
    </xf>
    <xf numFmtId="2" fontId="24" fillId="3" borderId="9" xfId="0" applyNumberFormat="1" applyFont="1" applyFill="1" applyBorder="1" applyAlignment="1">
      <alignment horizontal="right" vertical="top"/>
    </xf>
    <xf numFmtId="2" fontId="25" fillId="3" borderId="9" xfId="0" applyNumberFormat="1" applyFont="1" applyFill="1" applyBorder="1" applyAlignment="1">
      <alignment horizontal="right" vertical="top" wrapText="1"/>
    </xf>
    <xf numFmtId="0" fontId="8" fillId="3" borderId="9" xfId="0" applyFont="1" applyFill="1" applyBorder="1" applyAlignment="1">
      <alignment horizontal="center" vertical="top"/>
    </xf>
    <xf numFmtId="0" fontId="8" fillId="0" borderId="0" xfId="0" applyFont="1" applyFill="1" applyAlignment="1">
      <alignment vertical="top"/>
    </xf>
    <xf numFmtId="165" fontId="4" fillId="3" borderId="9" xfId="1" applyFont="1" applyFill="1" applyBorder="1" applyAlignment="1">
      <alignment horizontal="center" vertical="top" wrapText="1"/>
    </xf>
    <xf numFmtId="0" fontId="4" fillId="3" borderId="3" xfId="0" applyFont="1" applyFill="1" applyBorder="1" applyAlignment="1">
      <alignment horizontal="center" vertical="top"/>
    </xf>
    <xf numFmtId="0" fontId="4" fillId="3" borderId="4" xfId="0" applyFont="1" applyFill="1" applyBorder="1" applyAlignment="1">
      <alignment vertical="top" wrapText="1"/>
    </xf>
    <xf numFmtId="0" fontId="4" fillId="3" borderId="4" xfId="0" applyFont="1" applyFill="1" applyBorder="1" applyAlignment="1">
      <alignment horizontal="right" vertical="top" wrapText="1"/>
    </xf>
    <xf numFmtId="166" fontId="4" fillId="3" borderId="4" xfId="0" applyNumberFormat="1" applyFont="1" applyFill="1" applyBorder="1" applyAlignment="1">
      <alignment horizontal="center" vertical="top" wrapText="1"/>
    </xf>
    <xf numFmtId="0" fontId="4" fillId="3" borderId="5" xfId="0" applyFont="1" applyFill="1" applyBorder="1" applyAlignment="1">
      <alignment vertical="top" wrapText="1"/>
    </xf>
    <xf numFmtId="0" fontId="13" fillId="0" borderId="10" xfId="0" applyFont="1" applyBorder="1" applyAlignment="1">
      <alignment horizontal="left" vertical="top"/>
    </xf>
    <xf numFmtId="0" fontId="8" fillId="0" borderId="0" xfId="0" applyFont="1" applyAlignment="1">
      <alignment vertical="top"/>
    </xf>
    <xf numFmtId="0" fontId="9" fillId="3" borderId="9" xfId="0" applyFont="1" applyFill="1" applyBorder="1" applyAlignment="1">
      <alignment horizontal="center" vertical="top"/>
    </xf>
    <xf numFmtId="0" fontId="11" fillId="3" borderId="9" xfId="0" applyFont="1" applyFill="1" applyBorder="1" applyAlignment="1">
      <alignment horizontal="center" vertical="top"/>
    </xf>
    <xf numFmtId="168" fontId="9" fillId="3" borderId="9" xfId="0" applyNumberFormat="1" applyFont="1" applyFill="1" applyBorder="1" applyAlignment="1">
      <alignment horizontal="center" vertical="top"/>
    </xf>
    <xf numFmtId="0" fontId="12" fillId="0" borderId="0" xfId="0" applyFont="1" applyBorder="1" applyAlignment="1">
      <alignment horizontal="left" vertical="top"/>
    </xf>
    <xf numFmtId="0" fontId="12" fillId="0" borderId="0" xfId="0" applyFont="1" applyAlignment="1">
      <alignment horizontal="left" vertical="top"/>
    </xf>
    <xf numFmtId="0" fontId="16" fillId="0" borderId="0" xfId="0" applyFont="1" applyFill="1" applyBorder="1" applyAlignment="1">
      <alignment vertical="top"/>
    </xf>
    <xf numFmtId="0" fontId="29" fillId="3" borderId="9" xfId="0" applyFont="1" applyFill="1" applyBorder="1" applyAlignment="1">
      <alignment vertical="top" wrapText="1"/>
    </xf>
    <xf numFmtId="3" fontId="5" fillId="3" borderId="9" xfId="0" applyNumberFormat="1" applyFont="1" applyFill="1" applyBorder="1" applyAlignment="1">
      <alignment horizontal="left" vertical="top" wrapText="1"/>
    </xf>
    <xf numFmtId="0" fontId="29" fillId="3" borderId="9" xfId="0" applyFont="1" applyFill="1" applyBorder="1" applyAlignment="1">
      <alignment horizontal="center" vertical="top" wrapText="1"/>
    </xf>
    <xf numFmtId="2" fontId="29" fillId="3" borderId="9" xfId="0" applyNumberFormat="1" applyFont="1" applyFill="1" applyBorder="1" applyAlignment="1">
      <alignment horizontal="right" vertical="top"/>
    </xf>
    <xf numFmtId="0" fontId="22" fillId="3" borderId="0" xfId="0" applyFont="1" applyFill="1" applyBorder="1" applyAlignment="1">
      <alignment vertical="top" wrapText="1"/>
    </xf>
    <xf numFmtId="166" fontId="8" fillId="3" borderId="9" xfId="0" applyNumberFormat="1" applyFont="1" applyFill="1" applyBorder="1" applyAlignment="1">
      <alignment horizontal="right" vertical="top"/>
    </xf>
    <xf numFmtId="0" fontId="2" fillId="5" borderId="2" xfId="0" applyFont="1" applyFill="1" applyBorder="1" applyAlignment="1">
      <alignment horizontal="center" vertical="top" wrapText="1"/>
    </xf>
    <xf numFmtId="0" fontId="3" fillId="5" borderId="2" xfId="0" applyFont="1" applyFill="1" applyBorder="1" applyAlignment="1">
      <alignment horizontal="center" vertical="top" wrapText="1"/>
    </xf>
    <xf numFmtId="0" fontId="2" fillId="5" borderId="2" xfId="0" applyFont="1" applyFill="1" applyBorder="1" applyAlignment="1">
      <alignment horizontal="left" vertical="top" wrapText="1"/>
    </xf>
    <xf numFmtId="4" fontId="3" fillId="5" borderId="2" xfId="0" applyNumberFormat="1" applyFont="1" applyFill="1" applyBorder="1" applyAlignment="1">
      <alignment horizontal="right" vertical="top" wrapText="1"/>
    </xf>
    <xf numFmtId="0" fontId="2" fillId="2" borderId="9" xfId="0" applyFont="1" applyFill="1" applyBorder="1" applyAlignment="1">
      <alignment vertical="center" wrapText="1"/>
    </xf>
    <xf numFmtId="0" fontId="2" fillId="0" borderId="9" xfId="0" applyFont="1" applyFill="1" applyBorder="1" applyAlignment="1">
      <alignment vertical="center" wrapText="1"/>
    </xf>
    <xf numFmtId="0" fontId="18" fillId="0" borderId="9" xfId="0" applyFont="1" applyFill="1" applyBorder="1" applyAlignment="1">
      <alignment horizontal="center" wrapText="1"/>
    </xf>
    <xf numFmtId="0" fontId="3" fillId="0" borderId="9" xfId="0" applyFont="1" applyBorder="1" applyAlignment="1">
      <alignment vertical="center" wrapText="1"/>
    </xf>
    <xf numFmtId="4" fontId="3" fillId="0" borderId="9" xfId="0" applyNumberFormat="1" applyFont="1" applyBorder="1" applyAlignment="1">
      <alignment vertical="center" wrapText="1"/>
    </xf>
    <xf numFmtId="0" fontId="3" fillId="0" borderId="3" xfId="0" applyFont="1" applyBorder="1" applyAlignment="1">
      <alignment vertical="center" wrapText="1"/>
    </xf>
    <xf numFmtId="49" fontId="18" fillId="0" borderId="9" xfId="0" applyNumberFormat="1" applyFont="1" applyFill="1" applyBorder="1" applyAlignment="1">
      <alignment horizontal="center" wrapText="1"/>
    </xf>
    <xf numFmtId="0" fontId="5" fillId="0" borderId="9" xfId="0" applyFont="1" applyFill="1" applyBorder="1" applyAlignment="1">
      <alignment horizontal="left" wrapText="1"/>
    </xf>
    <xf numFmtId="0" fontId="5" fillId="0" borderId="9" xfId="0" applyFont="1" applyFill="1" applyBorder="1" applyAlignment="1">
      <alignment horizontal="center"/>
    </xf>
    <xf numFmtId="0" fontId="2" fillId="0" borderId="9" xfId="0" applyFont="1" applyFill="1" applyBorder="1" applyAlignment="1">
      <alignment horizontal="center" wrapText="1"/>
    </xf>
    <xf numFmtId="0" fontId="3" fillId="0" borderId="0" xfId="0" applyFont="1" applyFill="1" applyBorder="1" applyAlignment="1">
      <alignment horizontal="left" wrapText="1"/>
    </xf>
    <xf numFmtId="0" fontId="4" fillId="0" borderId="9" xfId="0" applyFont="1" applyBorder="1" applyAlignment="1">
      <alignment wrapText="1"/>
    </xf>
    <xf numFmtId="0" fontId="5" fillId="0" borderId="9" xfId="0" applyFont="1" applyBorder="1" applyAlignment="1">
      <alignment wrapText="1"/>
    </xf>
    <xf numFmtId="4" fontId="4" fillId="0" borderId="9" xfId="0" applyNumberFormat="1" applyFont="1" applyBorder="1" applyAlignment="1">
      <alignment horizontal="center"/>
    </xf>
    <xf numFmtId="3" fontId="5" fillId="0" borderId="9" xfId="0" applyNumberFormat="1" applyFont="1" applyBorder="1" applyAlignment="1">
      <alignment horizontal="right" wrapText="1"/>
    </xf>
    <xf numFmtId="4" fontId="5" fillId="0" borderId="9" xfId="0" applyNumberFormat="1" applyFont="1" applyBorder="1"/>
    <xf numFmtId="4" fontId="18" fillId="0" borderId="9" xfId="0" applyNumberFormat="1" applyFont="1" applyFill="1" applyBorder="1" applyAlignment="1">
      <alignment horizontal="center" wrapText="1"/>
    </xf>
    <xf numFmtId="0" fontId="3" fillId="0" borderId="9" xfId="0" applyFont="1" applyBorder="1" applyAlignment="1">
      <alignment horizontal="center" vertical="center" wrapText="1"/>
    </xf>
    <xf numFmtId="4" fontId="3" fillId="0" borderId="9" xfId="0" applyNumberFormat="1" applyFont="1" applyBorder="1" applyAlignment="1">
      <alignment horizontal="right" vertical="center" wrapText="1"/>
    </xf>
    <xf numFmtId="0" fontId="18" fillId="0" borderId="9" xfId="0" applyFont="1" applyFill="1" applyBorder="1" applyAlignment="1">
      <alignment horizontal="center"/>
    </xf>
    <xf numFmtId="0" fontId="2" fillId="0" borderId="0" xfId="0" applyFont="1" applyFill="1" applyBorder="1" applyAlignment="1">
      <alignment horizontal="left" wrapText="1"/>
    </xf>
    <xf numFmtId="0" fontId="3" fillId="0" borderId="9" xfId="0" applyFont="1" applyFill="1" applyBorder="1" applyAlignment="1">
      <alignment vertical="center" wrapText="1"/>
    </xf>
    <xf numFmtId="0" fontId="3" fillId="0" borderId="9" xfId="0" applyFont="1" applyBorder="1" applyAlignment="1">
      <alignment horizontal="left" vertical="top" wrapText="1"/>
    </xf>
    <xf numFmtId="168" fontId="18" fillId="0" borderId="9" xfId="1" applyNumberFormat="1" applyFont="1" applyFill="1" applyBorder="1" applyAlignment="1">
      <alignment horizontal="center" wrapText="1"/>
    </xf>
    <xf numFmtId="0" fontId="17" fillId="0" borderId="0" xfId="0" applyFont="1" applyFill="1" applyAlignment="1">
      <alignment wrapText="1"/>
    </xf>
    <xf numFmtId="0" fontId="8" fillId="0" borderId="9" xfId="0" applyFont="1" applyBorder="1" applyAlignment="1">
      <alignment horizontal="center" wrapText="1"/>
    </xf>
    <xf numFmtId="0" fontId="9" fillId="0" borderId="9" xfId="0" applyFont="1" applyBorder="1" applyAlignment="1">
      <alignment horizontal="center" wrapText="1"/>
    </xf>
    <xf numFmtId="168" fontId="9" fillId="0" borderId="9" xfId="0" applyNumberFormat="1" applyFont="1" applyBorder="1" applyAlignment="1">
      <alignment horizontal="center" wrapText="1"/>
    </xf>
    <xf numFmtId="3" fontId="16" fillId="0" borderId="9" xfId="0" applyNumberFormat="1" applyFont="1" applyFill="1" applyBorder="1" applyAlignment="1">
      <alignment wrapText="1"/>
    </xf>
    <xf numFmtId="169" fontId="16" fillId="0" borderId="9" xfId="0" applyNumberFormat="1" applyFont="1" applyFill="1" applyBorder="1" applyAlignment="1">
      <alignment wrapText="1"/>
    </xf>
    <xf numFmtId="2" fontId="8" fillId="0" borderId="9" xfId="0" applyNumberFormat="1" applyFont="1" applyFill="1" applyBorder="1" applyAlignment="1">
      <alignment horizontal="center"/>
    </xf>
    <xf numFmtId="165" fontId="8" fillId="0" borderId="9" xfId="1" applyFont="1" applyFill="1" applyBorder="1" applyAlignment="1">
      <alignment horizontal="center"/>
    </xf>
    <xf numFmtId="164" fontId="4" fillId="0" borderId="9" xfId="0" applyNumberFormat="1" applyFont="1" applyBorder="1" applyAlignment="1">
      <alignment horizontal="right"/>
    </xf>
    <xf numFmtId="3" fontId="4" fillId="0" borderId="9" xfId="0" applyNumberFormat="1" applyFont="1" applyBorder="1" applyAlignment="1">
      <alignment horizontal="left" wrapText="1"/>
    </xf>
    <xf numFmtId="0" fontId="4" fillId="0" borderId="9" xfId="0" applyFont="1" applyBorder="1" applyAlignment="1">
      <alignment horizontal="center" vertical="center" wrapText="1"/>
    </xf>
    <xf numFmtId="166" fontId="4" fillId="0" borderId="9" xfId="0" applyNumberFormat="1" applyFont="1" applyBorder="1" applyAlignment="1">
      <alignment horizontal="center" vertical="center" wrapText="1"/>
    </xf>
    <xf numFmtId="166" fontId="16" fillId="0" borderId="9" xfId="0" applyNumberFormat="1" applyFont="1" applyFill="1" applyBorder="1" applyAlignment="1">
      <alignment wrapText="1"/>
    </xf>
    <xf numFmtId="0" fontId="8" fillId="0" borderId="9" xfId="0" applyFont="1" applyFill="1" applyBorder="1" applyAlignment="1">
      <alignment horizontal="center"/>
    </xf>
    <xf numFmtId="4" fontId="18" fillId="0" borderId="9" xfId="0" quotePrefix="1" applyNumberFormat="1" applyFont="1" applyFill="1" applyBorder="1" applyAlignment="1">
      <alignment horizontal="center"/>
    </xf>
    <xf numFmtId="166" fontId="16" fillId="0" borderId="9" xfId="0" applyNumberFormat="1" applyFont="1" applyFill="1" applyBorder="1" applyAlignment="1"/>
    <xf numFmtId="0" fontId="8" fillId="3" borderId="9" xfId="0" applyFont="1" applyFill="1" applyBorder="1" applyAlignment="1">
      <alignment horizontal="right"/>
    </xf>
    <xf numFmtId="0" fontId="5" fillId="0" borderId="9" xfId="0" applyFont="1" applyBorder="1" applyAlignment="1">
      <alignment horizontal="center" wrapText="1"/>
    </xf>
    <xf numFmtId="0" fontId="5" fillId="0" borderId="9" xfId="0" applyFont="1" applyBorder="1" applyAlignment="1">
      <alignment horizontal="right" wrapText="1"/>
    </xf>
    <xf numFmtId="166" fontId="5" fillId="0" borderId="9" xfId="0" applyNumberFormat="1" applyFont="1" applyBorder="1" applyAlignment="1">
      <alignment horizontal="center" wrapText="1"/>
    </xf>
    <xf numFmtId="0" fontId="4" fillId="0" borderId="0" xfId="0" applyFont="1"/>
    <xf numFmtId="0" fontId="4" fillId="0" borderId="9" xfId="0" applyFont="1" applyBorder="1" applyAlignment="1">
      <alignment vertical="center" wrapText="1"/>
    </xf>
    <xf numFmtId="165" fontId="4" fillId="0" borderId="9" xfId="1" applyFont="1" applyBorder="1" applyAlignment="1">
      <alignment horizontal="right" vertical="center" wrapText="1"/>
    </xf>
    <xf numFmtId="0" fontId="4" fillId="0" borderId="3" xfId="0" applyFont="1" applyBorder="1"/>
    <xf numFmtId="0" fontId="4" fillId="0" borderId="4" xfId="0" applyFont="1" applyBorder="1" applyAlignment="1">
      <alignment vertical="center" wrapText="1"/>
    </xf>
    <xf numFmtId="0" fontId="4" fillId="0" borderId="4" xfId="0" applyFont="1" applyBorder="1" applyAlignment="1">
      <alignment horizontal="center" vertical="center" wrapText="1"/>
    </xf>
    <xf numFmtId="0" fontId="4" fillId="0" borderId="4" xfId="0" applyFont="1" applyBorder="1" applyAlignment="1">
      <alignment horizontal="right" vertical="center" wrapText="1"/>
    </xf>
    <xf numFmtId="166" fontId="4" fillId="0" borderId="4" xfId="0" applyNumberFormat="1" applyFont="1" applyBorder="1" applyAlignment="1">
      <alignment horizontal="center" vertical="center" wrapText="1"/>
    </xf>
    <xf numFmtId="0" fontId="4" fillId="0" borderId="5" xfId="0" applyFont="1" applyBorder="1" applyAlignment="1">
      <alignment vertical="center" wrapText="1"/>
    </xf>
    <xf numFmtId="4" fontId="18" fillId="0" borderId="9" xfId="1" applyNumberFormat="1" applyFont="1" applyFill="1" applyBorder="1" applyAlignment="1">
      <alignment horizontal="center"/>
    </xf>
    <xf numFmtId="0" fontId="23" fillId="0" borderId="9" xfId="0" quotePrefix="1" applyFont="1" applyFill="1" applyBorder="1" applyAlignment="1"/>
    <xf numFmtId="0" fontId="8" fillId="0" borderId="9" xfId="0" applyFont="1" applyBorder="1" applyAlignment="1">
      <alignment horizontal="right"/>
    </xf>
    <xf numFmtId="0" fontId="8" fillId="0" borderId="9" xfId="0" applyFont="1" applyBorder="1" applyAlignment="1">
      <alignment horizontal="center"/>
    </xf>
    <xf numFmtId="0" fontId="11" fillId="0" borderId="9" xfId="0" applyFont="1" applyBorder="1" applyAlignment="1">
      <alignment horizontal="center"/>
    </xf>
    <xf numFmtId="0" fontId="9" fillId="0" borderId="9" xfId="0" applyFont="1" applyBorder="1" applyAlignment="1">
      <alignment horizontal="center"/>
    </xf>
    <xf numFmtId="168" fontId="9" fillId="0" borderId="9" xfId="0" applyNumberFormat="1" applyFont="1" applyBorder="1" applyAlignment="1">
      <alignment horizontal="center"/>
    </xf>
    <xf numFmtId="2" fontId="18" fillId="0" borderId="9" xfId="0" applyNumberFormat="1" applyFont="1" applyFill="1" applyBorder="1" applyAlignment="1">
      <alignment horizontal="center" wrapText="1"/>
    </xf>
    <xf numFmtId="0" fontId="5" fillId="0" borderId="9" xfId="0" applyFont="1" applyBorder="1" applyAlignment="1">
      <alignment vertical="center" wrapText="1"/>
    </xf>
    <xf numFmtId="0" fontId="5" fillId="0" borderId="9" xfId="0" applyFont="1" applyBorder="1" applyAlignment="1">
      <alignment horizontal="center" vertical="center" wrapText="1"/>
    </xf>
    <xf numFmtId="4" fontId="5" fillId="0" borderId="9" xfId="0" applyNumberFormat="1" applyFont="1" applyBorder="1" applyAlignment="1">
      <alignment horizontal="right" vertical="center" wrapText="1"/>
    </xf>
    <xf numFmtId="0" fontId="5" fillId="0" borderId="9" xfId="0" applyFont="1" applyBorder="1" applyAlignment="1">
      <alignment horizontal="justify" vertical="center"/>
    </xf>
    <xf numFmtId="0" fontId="5" fillId="0" borderId="9" xfId="0" quotePrefix="1" applyFont="1" applyBorder="1" applyAlignment="1">
      <alignment horizontal="center" vertical="center" wrapText="1"/>
    </xf>
    <xf numFmtId="4" fontId="4" fillId="0" borderId="9" xfId="0" applyNumberFormat="1" applyFont="1" applyBorder="1" applyAlignment="1">
      <alignment horizontal="right" vertical="center" wrapText="1"/>
    </xf>
    <xf numFmtId="0" fontId="4" fillId="0" borderId="9" xfId="0" applyFont="1" applyBorder="1" applyAlignment="1">
      <alignment horizontal="justify" vertical="center"/>
    </xf>
    <xf numFmtId="0" fontId="4" fillId="0" borderId="9" xfId="0" quotePrefix="1" applyFont="1" applyBorder="1" applyAlignment="1">
      <alignment horizontal="center" vertical="center" wrapText="1"/>
    </xf>
    <xf numFmtId="4" fontId="4" fillId="0" borderId="4" xfId="0" applyNumberFormat="1" applyFont="1" applyBorder="1" applyAlignment="1">
      <alignment horizontal="center" vertical="center" wrapText="1"/>
    </xf>
    <xf numFmtId="0" fontId="4" fillId="0" borderId="4" xfId="0" applyFont="1" applyBorder="1" applyAlignment="1">
      <alignment horizontal="justify" vertical="center"/>
    </xf>
    <xf numFmtId="0" fontId="4" fillId="0" borderId="4" xfId="0" quotePrefix="1" applyFont="1" applyBorder="1" applyAlignment="1">
      <alignment horizontal="center" vertical="center" wrapText="1"/>
    </xf>
    <xf numFmtId="0" fontId="2" fillId="0" borderId="9" xfId="0" applyFont="1" applyBorder="1" applyAlignment="1">
      <alignment horizontal="left" vertical="top" wrapText="1"/>
    </xf>
    <xf numFmtId="4" fontId="3" fillId="0" borderId="9" xfId="0" applyNumberFormat="1" applyFont="1" applyBorder="1" applyAlignment="1">
      <alignment horizontal="right" vertical="top" wrapText="1"/>
    </xf>
    <xf numFmtId="0" fontId="4" fillId="0" borderId="9" xfId="0" applyFont="1" applyBorder="1" applyAlignment="1">
      <alignment horizontal="center" vertical="top"/>
    </xf>
    <xf numFmtId="0" fontId="4" fillId="0" borderId="9" xfId="0" applyFont="1" applyBorder="1" applyAlignment="1">
      <alignment horizontal="right" vertical="top"/>
    </xf>
    <xf numFmtId="0" fontId="4" fillId="0" borderId="3" xfId="0" applyFont="1" applyBorder="1" applyAlignment="1">
      <alignment horizontal="center" vertical="top"/>
    </xf>
    <xf numFmtId="0" fontId="9" fillId="0" borderId="9" xfId="0" applyFont="1" applyFill="1" applyBorder="1" applyAlignment="1">
      <alignment horizontal="center" vertical="top" shrinkToFit="1"/>
    </xf>
    <xf numFmtId="0" fontId="5" fillId="0" borderId="9" xfId="0" applyFont="1" applyBorder="1" applyAlignment="1">
      <alignment vertical="top"/>
    </xf>
    <xf numFmtId="0" fontId="5" fillId="0" borderId="3" xfId="0" applyFont="1" applyBorder="1" applyAlignment="1">
      <alignment vertical="top"/>
    </xf>
    <xf numFmtId="0" fontId="24" fillId="0" borderId="9" xfId="0" applyFont="1" applyFill="1" applyBorder="1" applyAlignment="1">
      <alignment horizontal="center" vertical="top"/>
    </xf>
    <xf numFmtId="0" fontId="5" fillId="0" borderId="3" xfId="0" applyFont="1" applyFill="1" applyBorder="1" applyAlignment="1">
      <alignment horizontal="center" vertical="top" wrapText="1"/>
    </xf>
    <xf numFmtId="0" fontId="8" fillId="0" borderId="9" xfId="0" applyFont="1" applyFill="1" applyBorder="1" applyAlignment="1">
      <alignment horizontal="center" vertical="top"/>
    </xf>
    <xf numFmtId="0" fontId="5" fillId="0" borderId="0" xfId="0" applyFont="1" applyAlignment="1">
      <alignment horizontal="center" vertical="top"/>
    </xf>
    <xf numFmtId="0" fontId="4" fillId="0" borderId="9" xfId="0" applyFont="1" applyBorder="1" applyAlignment="1">
      <alignment horizontal="right" vertical="top" wrapText="1"/>
    </xf>
    <xf numFmtId="0" fontId="5" fillId="0" borderId="0" xfId="0" applyFont="1"/>
    <xf numFmtId="0" fontId="5" fillId="0" borderId="9" xfId="0" applyFont="1" applyBorder="1"/>
    <xf numFmtId="0" fontId="2" fillId="0" borderId="0" xfId="0" applyFont="1"/>
    <xf numFmtId="0" fontId="5" fillId="0" borderId="0" xfId="0" applyFont="1" applyFill="1"/>
    <xf numFmtId="0" fontId="5" fillId="0" borderId="0" xfId="0" applyFont="1" applyAlignment="1">
      <alignment vertical="center"/>
    </xf>
    <xf numFmtId="0" fontId="5" fillId="0" borderId="3" xfId="0" applyFont="1" applyBorder="1"/>
    <xf numFmtId="0" fontId="5" fillId="0" borderId="3" xfId="0" applyFont="1" applyFill="1" applyBorder="1" applyAlignment="1">
      <alignment vertical="top" wrapText="1"/>
    </xf>
    <xf numFmtId="0" fontId="5" fillId="0" borderId="4" xfId="0" applyFont="1" applyFill="1" applyBorder="1" applyAlignment="1">
      <alignment vertical="top" wrapText="1"/>
    </xf>
    <xf numFmtId="0" fontId="5"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9" xfId="0" applyFont="1" applyBorder="1"/>
    <xf numFmtId="0" fontId="4" fillId="0" borderId="9" xfId="0" applyFont="1" applyBorder="1" applyAlignment="1">
      <alignment horizontal="center"/>
    </xf>
    <xf numFmtId="0" fontId="4" fillId="0" borderId="9"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5" fillId="2" borderId="9" xfId="0" applyFont="1" applyFill="1" applyBorder="1" applyAlignment="1">
      <alignment horizontal="center" vertical="center" wrapText="1"/>
    </xf>
    <xf numFmtId="165" fontId="4" fillId="0" borderId="9" xfId="1" applyFont="1" applyBorder="1" applyAlignment="1">
      <alignment horizontal="right" vertical="center"/>
    </xf>
    <xf numFmtId="0" fontId="8" fillId="0" borderId="9" xfId="0" applyFont="1" applyFill="1" applyBorder="1" applyAlignment="1">
      <alignment horizontal="left" wrapText="1"/>
    </xf>
    <xf numFmtId="0" fontId="10" fillId="0" borderId="0" xfId="0" applyFont="1"/>
    <xf numFmtId="0" fontId="9" fillId="0" borderId="9" xfId="0" applyFont="1" applyFill="1" applyBorder="1" applyAlignment="1">
      <alignment horizontal="center" vertical="center" shrinkToFit="1"/>
    </xf>
    <xf numFmtId="165" fontId="4" fillId="0" borderId="9" xfId="1" applyFont="1" applyBorder="1" applyAlignment="1">
      <alignment horizontal="right"/>
    </xf>
    <xf numFmtId="0" fontId="8" fillId="0" borderId="9" xfId="0" applyFont="1" applyFill="1" applyBorder="1" applyAlignment="1">
      <alignment horizontal="right" shrinkToFit="1"/>
    </xf>
    <xf numFmtId="0" fontId="31" fillId="0" borderId="9" xfId="0" applyFont="1" applyFill="1" applyBorder="1" applyAlignment="1">
      <alignment horizontal="right" vertical="center"/>
    </xf>
    <xf numFmtId="0" fontId="2" fillId="0" borderId="9" xfId="0" applyFont="1" applyBorder="1"/>
    <xf numFmtId="0" fontId="8" fillId="0" borderId="9" xfId="0" applyFont="1" applyFill="1" applyBorder="1" applyAlignment="1">
      <alignment horizontal="right"/>
    </xf>
    <xf numFmtId="0" fontId="3" fillId="0" borderId="9" xfId="0" applyFont="1" applyBorder="1" applyAlignment="1">
      <alignment wrapText="1"/>
    </xf>
    <xf numFmtId="168" fontId="3" fillId="0" borderId="9" xfId="0" applyNumberFormat="1" applyFont="1" applyBorder="1"/>
    <xf numFmtId="0" fontId="0" fillId="0" borderId="0" xfId="0" applyAlignment="1"/>
    <xf numFmtId="0" fontId="32" fillId="0" borderId="11" xfId="0" applyFont="1" applyFill="1" applyBorder="1" applyAlignment="1">
      <alignment horizontal="center" wrapText="1"/>
    </xf>
    <xf numFmtId="0" fontId="32" fillId="0" borderId="11" xfId="0" applyFont="1" applyFill="1" applyBorder="1" applyAlignment="1">
      <alignment wrapText="1"/>
    </xf>
    <xf numFmtId="0" fontId="32" fillId="0" borderId="11" xfId="0" applyFont="1" applyFill="1" applyBorder="1" applyAlignment="1">
      <alignment horizontal="right" wrapText="1"/>
    </xf>
    <xf numFmtId="0" fontId="32" fillId="0" borderId="11" xfId="0" applyFont="1" applyFill="1" applyBorder="1" applyAlignment="1">
      <alignment horizontal="left" wrapText="1"/>
    </xf>
    <xf numFmtId="0" fontId="7" fillId="0" borderId="9" xfId="0" applyFont="1" applyFill="1" applyBorder="1" applyAlignment="1">
      <alignment horizontal="right"/>
    </xf>
    <xf numFmtId="0" fontId="8" fillId="0" borderId="9" xfId="0" applyFont="1" applyFill="1" applyBorder="1" applyAlignment="1">
      <alignment wrapText="1"/>
    </xf>
    <xf numFmtId="0" fontId="7" fillId="0" borderId="9" xfId="0" applyFont="1" applyFill="1" applyBorder="1" applyAlignment="1">
      <alignment horizontal="center" wrapText="1"/>
    </xf>
    <xf numFmtId="0" fontId="8" fillId="0" borderId="9" xfId="0" applyFont="1" applyFill="1" applyBorder="1" applyAlignment="1">
      <alignment horizontal="center" wrapText="1"/>
    </xf>
    <xf numFmtId="167" fontId="8" fillId="0" borderId="9" xfId="0" applyNumberFormat="1" applyFont="1" applyFill="1" applyBorder="1" applyAlignment="1">
      <alignment horizontal="right" wrapText="1"/>
    </xf>
    <xf numFmtId="4" fontId="8" fillId="0" borderId="9" xfId="0" applyNumberFormat="1" applyFont="1" applyFill="1" applyBorder="1" applyAlignment="1">
      <alignment horizontal="center" wrapText="1"/>
    </xf>
    <xf numFmtId="0" fontId="9" fillId="0" borderId="9" xfId="0" applyFont="1" applyFill="1" applyBorder="1" applyAlignment="1">
      <alignment wrapText="1"/>
    </xf>
    <xf numFmtId="167" fontId="9" fillId="0" borderId="9" xfId="0" applyNumberFormat="1" applyFont="1" applyFill="1" applyBorder="1" applyAlignment="1">
      <alignment horizontal="right" wrapText="1"/>
    </xf>
    <xf numFmtId="165" fontId="4" fillId="0" borderId="9" xfId="0" applyNumberFormat="1" applyFont="1" applyBorder="1" applyAlignment="1">
      <alignment horizontal="right"/>
    </xf>
    <xf numFmtId="0" fontId="10" fillId="0" borderId="9" xfId="0" applyFont="1" applyBorder="1"/>
    <xf numFmtId="0" fontId="5" fillId="2" borderId="9" xfId="0" applyFont="1" applyFill="1" applyBorder="1" applyAlignment="1">
      <alignment vertical="center" wrapText="1"/>
    </xf>
    <xf numFmtId="0" fontId="14" fillId="2" borderId="9" xfId="0" applyFont="1" applyFill="1" applyBorder="1" applyAlignment="1">
      <alignment vertical="center" wrapText="1"/>
    </xf>
    <xf numFmtId="0" fontId="2" fillId="0" borderId="3" xfId="0" applyFont="1" applyBorder="1"/>
    <xf numFmtId="0" fontId="32" fillId="0" borderId="12" xfId="0" applyFont="1" applyFill="1" applyBorder="1" applyAlignment="1">
      <alignment horizontal="center" wrapText="1"/>
    </xf>
    <xf numFmtId="0" fontId="7" fillId="0" borderId="3" xfId="0" applyFont="1" applyFill="1" applyBorder="1" applyAlignment="1">
      <alignment horizontal="center" wrapText="1"/>
    </xf>
    <xf numFmtId="0" fontId="5" fillId="0" borderId="9" xfId="0" applyFont="1" applyFill="1" applyBorder="1"/>
    <xf numFmtId="0" fontId="5" fillId="0" borderId="9" xfId="0" applyFont="1" applyBorder="1" applyAlignment="1">
      <alignment vertical="center"/>
    </xf>
    <xf numFmtId="0" fontId="0" fillId="0" borderId="9" xfId="0" applyBorder="1" applyAlignment="1"/>
    <xf numFmtId="0" fontId="5" fillId="0" borderId="9" xfId="0" applyFont="1" applyFill="1" applyBorder="1" applyAlignment="1">
      <alignment horizontal="right"/>
    </xf>
    <xf numFmtId="0" fontId="8" fillId="0" borderId="9" xfId="0" applyFont="1" applyFill="1" applyBorder="1" applyAlignment="1">
      <alignment horizontal="right" wrapText="1"/>
    </xf>
    <xf numFmtId="0" fontId="10" fillId="0" borderId="0" xfId="0" applyFont="1" applyFill="1" applyBorder="1" applyAlignment="1"/>
    <xf numFmtId="0" fontId="10" fillId="0" borderId="0" xfId="0" applyFont="1" applyFill="1" applyAlignment="1"/>
    <xf numFmtId="0" fontId="5" fillId="0" borderId="0" xfId="0" applyFont="1" applyFill="1" applyBorder="1" applyAlignment="1"/>
    <xf numFmtId="0" fontId="5" fillId="0" borderId="0" xfId="0" applyFont="1" applyFill="1" applyAlignment="1"/>
    <xf numFmtId="0" fontId="0" fillId="0" borderId="0" xfId="0" applyFill="1" applyBorder="1" applyAlignment="1"/>
    <xf numFmtId="0" fontId="0" fillId="0" borderId="0" xfId="0" applyFill="1" applyAlignment="1"/>
    <xf numFmtId="0" fontId="5" fillId="0" borderId="9" xfId="0" applyFont="1" applyFill="1" applyBorder="1" applyAlignment="1"/>
    <xf numFmtId="0" fontId="0" fillId="0" borderId="9" xfId="0" applyFill="1" applyBorder="1" applyAlignment="1"/>
    <xf numFmtId="0" fontId="16" fillId="0" borderId="9" xfId="0" applyFont="1" applyFill="1" applyBorder="1" applyAlignment="1">
      <alignment wrapText="1"/>
    </xf>
    <xf numFmtId="0" fontId="16" fillId="0" borderId="9" xfId="0" applyFont="1" applyFill="1" applyBorder="1" applyAlignment="1"/>
    <xf numFmtId="4" fontId="16" fillId="0" borderId="9" xfId="1" applyNumberFormat="1" applyFont="1" applyFill="1" applyBorder="1" applyAlignment="1"/>
    <xf numFmtId="0" fontId="16" fillId="0" borderId="9" xfId="0" quotePrefix="1" applyFont="1" applyFill="1" applyBorder="1" applyAlignment="1">
      <alignment wrapText="1"/>
    </xf>
    <xf numFmtId="0" fontId="17" fillId="0" borderId="9" xfId="0" applyFont="1" applyFill="1" applyBorder="1" applyAlignment="1"/>
    <xf numFmtId="0" fontId="16" fillId="0" borderId="9" xfId="0" applyFont="1" applyFill="1" applyBorder="1" applyAlignment="1">
      <alignment horizontal="center"/>
    </xf>
    <xf numFmtId="0" fontId="17" fillId="0" borderId="0" xfId="0" applyFont="1" applyFill="1" applyBorder="1" applyAlignment="1"/>
    <xf numFmtId="0" fontId="15" fillId="0" borderId="9" xfId="0" applyFont="1" applyFill="1" applyBorder="1" applyAlignment="1">
      <alignment wrapText="1"/>
    </xf>
    <xf numFmtId="2" fontId="16" fillId="0" borderId="9" xfId="1" applyNumberFormat="1" applyFont="1" applyFill="1" applyBorder="1" applyAlignment="1"/>
    <xf numFmtId="0" fontId="16" fillId="0" borderId="9" xfId="0" applyFont="1" applyFill="1" applyBorder="1" applyAlignment="1">
      <alignment shrinkToFit="1"/>
    </xf>
    <xf numFmtId="0" fontId="18" fillId="0" borderId="9" xfId="0" applyFont="1" applyFill="1" applyBorder="1" applyAlignment="1">
      <alignment wrapText="1"/>
    </xf>
    <xf numFmtId="4" fontId="16" fillId="0" borderId="9" xfId="0" applyNumberFormat="1" applyFont="1" applyFill="1" applyBorder="1" applyAlignment="1">
      <alignment wrapText="1"/>
    </xf>
    <xf numFmtId="0" fontId="33" fillId="0" borderId="9" xfId="0" quotePrefix="1" applyFont="1" applyFill="1" applyBorder="1" applyAlignment="1">
      <alignment wrapText="1"/>
    </xf>
    <xf numFmtId="4" fontId="15" fillId="0" borderId="9" xfId="1" applyNumberFormat="1" applyFont="1" applyFill="1" applyBorder="1" applyAlignment="1">
      <alignment wrapText="1"/>
    </xf>
    <xf numFmtId="4" fontId="15" fillId="0" borderId="9" xfId="1" applyNumberFormat="1" applyFont="1" applyFill="1" applyBorder="1" applyAlignment="1"/>
    <xf numFmtId="0" fontId="16" fillId="3" borderId="0" xfId="0" applyFont="1" applyFill="1" applyAlignment="1">
      <alignment vertical="top"/>
    </xf>
    <xf numFmtId="0" fontId="16" fillId="6" borderId="9" xfId="0" applyFont="1" applyFill="1" applyBorder="1" applyAlignment="1">
      <alignment horizontal="center" vertical="top"/>
    </xf>
    <xf numFmtId="0" fontId="16" fillId="6" borderId="9" xfId="0" applyFont="1" applyFill="1" applyBorder="1" applyAlignment="1">
      <alignment vertical="top" wrapText="1"/>
    </xf>
    <xf numFmtId="0" fontId="16" fillId="6" borderId="9" xfId="0" applyFont="1" applyFill="1" applyBorder="1" applyAlignment="1">
      <alignment horizontal="center" vertical="top" wrapText="1"/>
    </xf>
    <xf numFmtId="4" fontId="24" fillId="6" borderId="9" xfId="0" quotePrefix="1" applyNumberFormat="1" applyFont="1" applyFill="1" applyBorder="1" applyAlignment="1">
      <alignment horizontal="right" vertical="top"/>
    </xf>
    <xf numFmtId="0" fontId="23" fillId="6" borderId="9" xfId="0" quotePrefix="1" applyFont="1" applyFill="1" applyBorder="1" applyAlignment="1">
      <alignment horizontal="center" vertical="top"/>
    </xf>
    <xf numFmtId="0" fontId="8" fillId="6" borderId="9" xfId="0" applyFont="1" applyFill="1" applyBorder="1" applyAlignment="1">
      <alignment horizontal="center" vertical="top" wrapText="1"/>
    </xf>
    <xf numFmtId="2" fontId="24" fillId="6" borderId="9" xfId="0" applyNumberFormat="1" applyFont="1" applyFill="1" applyBorder="1" applyAlignment="1">
      <alignment horizontal="right" vertical="top"/>
    </xf>
    <xf numFmtId="0" fontId="8" fillId="6" borderId="9" xfId="0" applyFont="1" applyFill="1" applyBorder="1" applyAlignment="1">
      <alignment vertical="top" wrapText="1"/>
    </xf>
    <xf numFmtId="0" fontId="25" fillId="6" borderId="9" xfId="0" applyFont="1" applyFill="1" applyBorder="1" applyAlignment="1">
      <alignment vertical="top" wrapText="1"/>
    </xf>
    <xf numFmtId="0" fontId="24" fillId="3" borderId="9" xfId="0" applyFont="1" applyFill="1" applyBorder="1" applyAlignment="1">
      <alignment horizontal="center" vertical="top"/>
    </xf>
    <xf numFmtId="2" fontId="8" fillId="3" borderId="9" xfId="0" applyNumberFormat="1" applyFont="1" applyFill="1" applyBorder="1" applyAlignment="1">
      <alignment horizontal="right" vertical="top" wrapText="1"/>
    </xf>
    <xf numFmtId="0" fontId="5" fillId="7" borderId="9" xfId="0" applyFont="1" applyFill="1" applyBorder="1" applyAlignment="1">
      <alignment horizontal="center" vertical="top"/>
    </xf>
    <xf numFmtId="0" fontId="25" fillId="7" borderId="9" xfId="0" applyFont="1" applyFill="1" applyBorder="1" applyAlignment="1">
      <alignment vertical="top" wrapText="1"/>
    </xf>
    <xf numFmtId="0" fontId="25" fillId="7" borderId="9" xfId="0" applyFont="1" applyFill="1" applyBorder="1" applyAlignment="1">
      <alignment horizontal="center" vertical="top"/>
    </xf>
    <xf numFmtId="0" fontId="25" fillId="7" borderId="9" xfId="0" applyFont="1" applyFill="1" applyBorder="1" applyAlignment="1">
      <alignment horizontal="center" vertical="top" wrapText="1"/>
    </xf>
    <xf numFmtId="2" fontId="25" fillId="7" borderId="9" xfId="0" applyNumberFormat="1" applyFont="1" applyFill="1" applyBorder="1" applyAlignment="1">
      <alignment horizontal="right" vertical="top" wrapText="1"/>
    </xf>
    <xf numFmtId="0" fontId="19" fillId="7" borderId="0" xfId="0" applyFont="1" applyFill="1" applyBorder="1" applyAlignment="1">
      <alignment vertical="top"/>
    </xf>
    <xf numFmtId="0" fontId="19" fillId="7" borderId="0" xfId="0" applyFont="1" applyFill="1" applyAlignment="1">
      <alignment vertical="top"/>
    </xf>
    <xf numFmtId="0" fontId="16" fillId="7" borderId="0" xfId="0" applyFont="1" applyFill="1" applyAlignment="1">
      <alignment vertical="top"/>
    </xf>
    <xf numFmtId="0" fontId="25" fillId="7" borderId="9" xfId="0" applyFont="1" applyFill="1" applyBorder="1" applyAlignment="1">
      <alignment horizontal="right" vertical="top" wrapText="1"/>
    </xf>
    <xf numFmtId="0" fontId="18" fillId="3" borderId="9" xfId="0" applyFont="1" applyFill="1" applyBorder="1" applyAlignment="1">
      <alignment vertical="top" wrapText="1"/>
    </xf>
    <xf numFmtId="0" fontId="34" fillId="3" borderId="9" xfId="0" applyFont="1" applyFill="1" applyBorder="1" applyAlignment="1">
      <alignment horizontal="center" vertical="top"/>
    </xf>
    <xf numFmtId="0" fontId="18" fillId="3" borderId="9" xfId="0" applyFont="1" applyFill="1" applyBorder="1" applyAlignment="1">
      <alignment horizontal="center" vertical="top" wrapText="1"/>
    </xf>
    <xf numFmtId="0" fontId="18" fillId="3" borderId="9" xfId="0" applyFont="1" applyFill="1" applyBorder="1" applyAlignment="1">
      <alignment horizontal="center" vertical="top"/>
    </xf>
    <xf numFmtId="0" fontId="38" fillId="3" borderId="9" xfId="0" applyFont="1" applyFill="1" applyBorder="1" applyAlignment="1">
      <alignment vertical="top" wrapText="1"/>
    </xf>
    <xf numFmtId="0" fontId="38" fillId="3" borderId="9" xfId="0" applyFont="1" applyFill="1" applyBorder="1" applyAlignment="1">
      <alignment horizontal="center" vertical="top" wrapText="1"/>
    </xf>
    <xf numFmtId="0" fontId="31" fillId="3" borderId="9" xfId="0" applyFont="1" applyFill="1" applyBorder="1" applyAlignment="1">
      <alignment horizontal="center" vertical="top" wrapText="1"/>
    </xf>
    <xf numFmtId="0" fontId="38" fillId="3" borderId="9" xfId="0" applyFont="1" applyFill="1" applyBorder="1" applyAlignment="1">
      <alignment horizontal="left" vertical="top" wrapText="1"/>
    </xf>
    <xf numFmtId="0" fontId="35" fillId="3" borderId="0" xfId="0" applyFont="1" applyFill="1" applyBorder="1" applyAlignment="1">
      <alignment horizontal="left" vertical="top" wrapText="1"/>
    </xf>
    <xf numFmtId="0" fontId="40" fillId="3" borderId="9" xfId="0" applyFont="1" applyFill="1" applyBorder="1" applyAlignment="1">
      <alignment horizontal="center" vertical="top"/>
    </xf>
    <xf numFmtId="0" fontId="39" fillId="3" borderId="0" xfId="0" applyFont="1" applyFill="1" applyBorder="1" applyAlignment="1">
      <alignment vertical="top" wrapText="1"/>
    </xf>
    <xf numFmtId="0" fontId="35" fillId="3" borderId="9" xfId="0" applyFont="1" applyFill="1" applyBorder="1" applyAlignment="1">
      <alignment horizontal="center" vertical="top" wrapText="1"/>
    </xf>
    <xf numFmtId="0" fontId="28" fillId="3" borderId="9" xfId="0" applyFont="1" applyFill="1" applyBorder="1" applyAlignment="1">
      <alignment horizontal="center" vertical="top" wrapText="1"/>
    </xf>
    <xf numFmtId="0" fontId="35" fillId="3" borderId="9" xfId="0" applyFont="1" applyFill="1" applyBorder="1" applyAlignment="1">
      <alignment vertical="top" wrapText="1"/>
    </xf>
    <xf numFmtId="0" fontId="35" fillId="3" borderId="0" xfId="0" applyFont="1" applyFill="1" applyAlignment="1">
      <alignment vertical="top"/>
    </xf>
    <xf numFmtId="0" fontId="28" fillId="3" borderId="9" xfId="0" applyFont="1" applyFill="1" applyBorder="1" applyAlignment="1">
      <alignment horizontal="left" vertical="top" wrapText="1"/>
    </xf>
    <xf numFmtId="0" fontId="41" fillId="3" borderId="0" xfId="0" applyFont="1" applyFill="1" applyAlignment="1">
      <alignment horizontal="left" vertical="top"/>
    </xf>
    <xf numFmtId="0" fontId="37" fillId="3" borderId="0" xfId="0" applyFont="1" applyFill="1" applyAlignment="1">
      <alignment vertical="top"/>
    </xf>
    <xf numFmtId="0" fontId="31" fillId="3" borderId="9" xfId="0" applyFont="1" applyFill="1" applyBorder="1" applyAlignment="1">
      <alignment vertical="top" wrapText="1"/>
    </xf>
    <xf numFmtId="0" fontId="28" fillId="3" borderId="9" xfId="0" applyFont="1" applyFill="1" applyBorder="1" applyAlignment="1">
      <alignment horizontal="center" vertical="top"/>
    </xf>
    <xf numFmtId="0" fontId="28" fillId="3" borderId="9" xfId="0" applyFont="1" applyFill="1" applyBorder="1" applyAlignment="1">
      <alignment vertical="top" wrapText="1"/>
    </xf>
    <xf numFmtId="166" fontId="28" fillId="3" borderId="9" xfId="0" applyNumberFormat="1" applyFont="1" applyFill="1" applyBorder="1" applyAlignment="1">
      <alignment horizontal="center" vertical="top" wrapText="1"/>
    </xf>
    <xf numFmtId="0" fontId="42" fillId="3" borderId="9" xfId="0" quotePrefix="1" applyFont="1" applyFill="1" applyBorder="1" applyAlignment="1">
      <alignment horizontal="center" vertical="top"/>
    </xf>
    <xf numFmtId="0" fontId="18" fillId="3" borderId="0" xfId="0" applyFont="1" applyFill="1" applyAlignment="1">
      <alignment vertical="top"/>
    </xf>
    <xf numFmtId="0" fontId="31" fillId="3" borderId="9" xfId="0" applyFont="1" applyFill="1" applyBorder="1" applyAlignment="1">
      <alignment horizontal="center" vertical="top"/>
    </xf>
    <xf numFmtId="0" fontId="32" fillId="3" borderId="9" xfId="0" applyFont="1" applyFill="1" applyBorder="1" applyAlignment="1">
      <alignment horizontal="center" vertical="top"/>
    </xf>
    <xf numFmtId="0" fontId="35" fillId="3" borderId="2" xfId="0" applyFont="1" applyFill="1" applyBorder="1" applyAlignment="1">
      <alignment horizontal="center" vertical="center" wrapText="1"/>
    </xf>
    <xf numFmtId="0" fontId="35" fillId="3" borderId="0" xfId="0" applyFont="1" applyFill="1" applyBorder="1" applyAlignment="1">
      <alignment horizontal="center" vertical="top" wrapText="1"/>
    </xf>
    <xf numFmtId="0" fontId="28" fillId="3" borderId="0" xfId="0" applyFont="1" applyFill="1" applyBorder="1" applyAlignment="1">
      <alignment horizontal="left" vertical="top" wrapText="1"/>
    </xf>
    <xf numFmtId="0" fontId="28" fillId="3" borderId="2" xfId="0" applyFont="1" applyFill="1" applyBorder="1" applyAlignment="1">
      <alignment horizontal="center" vertical="center" wrapText="1"/>
    </xf>
    <xf numFmtId="0" fontId="39" fillId="3" borderId="0" xfId="0" applyFont="1" applyFill="1" applyBorder="1" applyAlignment="1">
      <alignment wrapText="1"/>
    </xf>
    <xf numFmtId="166" fontId="38" fillId="3" borderId="9" xfId="0" applyNumberFormat="1" applyFont="1" applyFill="1" applyBorder="1" applyAlignment="1">
      <alignment horizontal="center" vertical="top" wrapText="1"/>
    </xf>
    <xf numFmtId="0" fontId="31" fillId="3" borderId="0" xfId="0" applyFont="1" applyFill="1" applyAlignment="1">
      <alignment vertical="top"/>
    </xf>
    <xf numFmtId="0" fontId="5" fillId="3" borderId="2" xfId="0" applyFont="1" applyFill="1" applyBorder="1" applyAlignment="1">
      <alignment horizontal="center" vertical="center" wrapText="1"/>
    </xf>
    <xf numFmtId="0" fontId="5" fillId="3" borderId="9" xfId="0" applyFont="1" applyFill="1" applyBorder="1" applyAlignment="1">
      <alignment vertical="top" wrapText="1"/>
    </xf>
    <xf numFmtId="0" fontId="30" fillId="3" borderId="9" xfId="0" applyFont="1" applyFill="1" applyBorder="1" applyAlignment="1">
      <alignment horizontal="center" vertical="top"/>
    </xf>
    <xf numFmtId="0" fontId="5" fillId="3" borderId="0" xfId="0" applyFont="1" applyFill="1" applyBorder="1" applyAlignment="1">
      <alignment horizontal="left" vertical="top" wrapText="1"/>
    </xf>
    <xf numFmtId="0" fontId="10" fillId="3" borderId="0" xfId="0" applyFont="1" applyFill="1" applyBorder="1" applyAlignment="1"/>
    <xf numFmtId="0" fontId="10" fillId="3" borderId="0" xfId="0" applyFont="1" applyFill="1" applyAlignment="1"/>
    <xf numFmtId="0" fontId="43" fillId="3" borderId="9" xfId="0" applyFont="1" applyFill="1" applyBorder="1" applyAlignment="1">
      <alignment vertical="top"/>
    </xf>
    <xf numFmtId="0" fontId="44" fillId="3" borderId="0" xfId="0" applyFont="1" applyFill="1" applyBorder="1" applyAlignment="1"/>
    <xf numFmtId="0" fontId="44" fillId="3" borderId="0" xfId="0" applyFont="1" applyFill="1" applyAlignment="1"/>
    <xf numFmtId="0" fontId="12" fillId="3" borderId="0" xfId="0" applyFont="1" applyFill="1" applyAlignment="1">
      <alignment horizontal="left" vertical="top"/>
    </xf>
    <xf numFmtId="0" fontId="8" fillId="3" borderId="0" xfId="0" applyFont="1" applyFill="1" applyAlignment="1">
      <alignment vertical="top"/>
    </xf>
    <xf numFmtId="0" fontId="5" fillId="0" borderId="9" xfId="0" applyFont="1" applyBorder="1" applyAlignment="1">
      <alignment vertical="top" wrapText="1"/>
    </xf>
    <xf numFmtId="0" fontId="5" fillId="3" borderId="9" xfId="0" applyFont="1" applyFill="1" applyBorder="1" applyAlignment="1">
      <alignment horizontal="center" vertical="center" wrapText="1"/>
    </xf>
    <xf numFmtId="0" fontId="5" fillId="3" borderId="9" xfId="0" applyFont="1" applyFill="1" applyBorder="1" applyAlignment="1">
      <alignment vertical="center" wrapText="1"/>
    </xf>
    <xf numFmtId="0" fontId="14" fillId="3" borderId="9" xfId="0" applyFont="1" applyFill="1" applyBorder="1" applyAlignment="1">
      <alignment vertical="center" wrapText="1"/>
    </xf>
    <xf numFmtId="0" fontId="5" fillId="3" borderId="0" xfId="0" applyFont="1" applyFill="1" applyAlignment="1">
      <alignment vertical="center"/>
    </xf>
    <xf numFmtId="0" fontId="34" fillId="3" borderId="9" xfId="0" applyFont="1" applyFill="1" applyBorder="1" applyAlignment="1">
      <alignment vertical="top" wrapText="1"/>
    </xf>
    <xf numFmtId="0" fontId="34" fillId="3" borderId="9" xfId="0" applyFont="1" applyFill="1" applyBorder="1" applyAlignment="1">
      <alignment horizontal="center" vertical="top" wrapText="1"/>
    </xf>
    <xf numFmtId="0" fontId="4" fillId="0" borderId="9" xfId="0" applyFont="1" applyBorder="1" applyAlignment="1">
      <alignment horizontal="center"/>
    </xf>
    <xf numFmtId="0" fontId="25" fillId="3" borderId="9" xfId="0" applyFont="1" applyFill="1" applyBorder="1" applyAlignment="1">
      <alignment horizontal="center" vertical="center" wrapText="1"/>
    </xf>
    <xf numFmtId="0" fontId="25" fillId="0" borderId="4" xfId="0" applyFont="1" applyFill="1" applyBorder="1" applyAlignment="1">
      <alignment horizontal="center" vertical="top" wrapText="1"/>
    </xf>
    <xf numFmtId="0" fontId="45" fillId="0" borderId="9" xfId="0" applyFont="1" applyBorder="1" applyAlignment="1">
      <alignment horizontal="center" vertical="top"/>
    </xf>
    <xf numFmtId="0" fontId="25" fillId="0" borderId="9" xfId="0" applyFont="1" applyBorder="1" applyAlignment="1">
      <alignment horizontal="center" vertical="top"/>
    </xf>
    <xf numFmtId="0" fontId="25" fillId="0" borderId="9" xfId="0" applyFont="1" applyBorder="1" applyAlignment="1">
      <alignment horizontal="center"/>
    </xf>
    <xf numFmtId="0" fontId="45" fillId="0" borderId="9" xfId="0" applyFont="1" applyBorder="1" applyAlignment="1">
      <alignment horizontal="center"/>
    </xf>
    <xf numFmtId="0" fontId="25" fillId="0" borderId="0" xfId="0" applyFont="1" applyAlignment="1">
      <alignment horizontal="center"/>
    </xf>
    <xf numFmtId="165" fontId="45" fillId="0" borderId="9" xfId="1" applyFont="1" applyBorder="1" applyAlignment="1">
      <alignment horizontal="right" vertical="top"/>
    </xf>
    <xf numFmtId="168" fontId="45" fillId="0" borderId="9" xfId="1" applyNumberFormat="1" applyFont="1" applyBorder="1" applyAlignment="1">
      <alignment horizontal="right" vertical="center"/>
    </xf>
    <xf numFmtId="0" fontId="25" fillId="0" borderId="4" xfId="0" applyFont="1" applyFill="1" applyBorder="1" applyAlignment="1">
      <alignment horizontal="right" vertical="top" wrapText="1"/>
    </xf>
    <xf numFmtId="170" fontId="25" fillId="3" borderId="9" xfId="0" applyNumberFormat="1" applyFont="1" applyFill="1" applyBorder="1" applyAlignment="1">
      <alignment horizontal="right" vertical="top" wrapText="1"/>
    </xf>
    <xf numFmtId="170" fontId="45" fillId="0" borderId="9" xfId="0" applyNumberFormat="1" applyFont="1" applyFill="1" applyBorder="1" applyAlignment="1">
      <alignment horizontal="right" vertical="top" wrapText="1"/>
    </xf>
    <xf numFmtId="4" fontId="25" fillId="3" borderId="9" xfId="1" applyNumberFormat="1" applyFont="1" applyFill="1" applyBorder="1" applyAlignment="1">
      <alignment horizontal="right" vertical="top" wrapText="1"/>
    </xf>
    <xf numFmtId="168" fontId="45" fillId="0" borderId="9" xfId="0" applyNumberFormat="1" applyFont="1" applyBorder="1" applyAlignment="1">
      <alignment horizontal="right" vertical="top"/>
    </xf>
    <xf numFmtId="43" fontId="45" fillId="0" borderId="9" xfId="0" applyNumberFormat="1" applyFont="1" applyBorder="1" applyAlignment="1">
      <alignment horizontal="right"/>
    </xf>
    <xf numFmtId="0" fontId="25" fillId="0" borderId="0" xfId="0" applyFont="1" applyAlignment="1">
      <alignment horizontal="right"/>
    </xf>
    <xf numFmtId="0" fontId="38" fillId="3" borderId="2" xfId="0" applyFont="1" applyFill="1" applyBorder="1" applyAlignment="1">
      <alignment horizontal="center" vertical="center" wrapText="1"/>
    </xf>
    <xf numFmtId="2" fontId="38" fillId="3" borderId="9" xfId="0" applyNumberFormat="1" applyFont="1" applyFill="1" applyBorder="1" applyAlignment="1">
      <alignment horizontal="right" vertical="top" wrapText="1"/>
    </xf>
    <xf numFmtId="0" fontId="38" fillId="3" borderId="9" xfId="0" applyFont="1" applyFill="1" applyBorder="1" applyAlignment="1">
      <alignment horizontal="right" vertical="top" wrapText="1"/>
    </xf>
    <xf numFmtId="165" fontId="46" fillId="3" borderId="9" xfId="1" applyFont="1" applyFill="1" applyBorder="1" applyAlignment="1">
      <alignment horizontal="center" vertical="top" wrapText="1"/>
    </xf>
    <xf numFmtId="4" fontId="38" fillId="3" borderId="9" xfId="1" applyNumberFormat="1" applyFont="1" applyFill="1" applyBorder="1" applyAlignment="1">
      <alignment horizontal="right" vertical="top"/>
    </xf>
    <xf numFmtId="165" fontId="46" fillId="3" borderId="9" xfId="0" applyNumberFormat="1" applyFont="1" applyFill="1" applyBorder="1" applyAlignment="1">
      <alignment horizontal="right" vertical="top"/>
    </xf>
    <xf numFmtId="4" fontId="38" fillId="3" borderId="0" xfId="0" applyNumberFormat="1" applyFont="1" applyFill="1" applyBorder="1" applyAlignment="1">
      <alignment horizontal="right" vertical="top" wrapText="1"/>
    </xf>
    <xf numFmtId="0" fontId="38" fillId="3" borderId="0" xfId="0" applyFont="1" applyFill="1" applyBorder="1" applyAlignment="1">
      <alignment horizontal="left" vertical="top" wrapText="1"/>
    </xf>
    <xf numFmtId="0" fontId="38" fillId="3" borderId="9" xfId="0" applyFont="1" applyFill="1" applyBorder="1" applyAlignment="1">
      <alignment horizontal="center" vertical="top"/>
    </xf>
    <xf numFmtId="0" fontId="46" fillId="3" borderId="9" xfId="0" applyFont="1" applyFill="1" applyBorder="1" applyAlignment="1">
      <alignment horizontal="center" vertical="top" wrapText="1"/>
    </xf>
    <xf numFmtId="0" fontId="47" fillId="3" borderId="9" xfId="0" applyFont="1" applyFill="1" applyBorder="1" applyAlignment="1">
      <alignment horizontal="center" vertical="top"/>
    </xf>
    <xf numFmtId="0" fontId="48" fillId="3" borderId="9" xfId="0" applyFont="1" applyFill="1" applyBorder="1" applyAlignment="1">
      <alignment horizontal="center" vertical="top"/>
    </xf>
    <xf numFmtId="0" fontId="38" fillId="3" borderId="2" xfId="0" applyFont="1" applyFill="1" applyBorder="1" applyAlignment="1">
      <alignment horizontal="center" vertical="top"/>
    </xf>
    <xf numFmtId="0" fontId="50" fillId="3" borderId="9" xfId="0" applyFont="1" applyFill="1" applyBorder="1" applyAlignment="1">
      <alignment horizontal="center" vertical="top"/>
    </xf>
    <xf numFmtId="0" fontId="51" fillId="3" borderId="9" xfId="0" applyFont="1" applyFill="1" applyBorder="1" applyAlignment="1">
      <alignment horizontal="center" vertical="top"/>
    </xf>
    <xf numFmtId="0" fontId="5" fillId="0" borderId="9" xfId="0" applyFont="1" applyBorder="1" applyAlignment="1">
      <alignment horizontal="center"/>
    </xf>
    <xf numFmtId="0" fontId="25" fillId="0" borderId="9" xfId="0" applyFont="1" applyFill="1" applyBorder="1" applyAlignment="1">
      <alignment horizontal="center" vertical="top"/>
    </xf>
    <xf numFmtId="0" fontId="25" fillId="0" borderId="3" xfId="0" applyFont="1" applyBorder="1" applyAlignment="1">
      <alignment vertical="top"/>
    </xf>
    <xf numFmtId="0" fontId="49" fillId="0" borderId="9" xfId="0" applyFont="1" applyFill="1" applyBorder="1" applyAlignment="1">
      <alignment horizontal="center" vertical="top"/>
    </xf>
    <xf numFmtId="0" fontId="49" fillId="0" borderId="9" xfId="0" applyFont="1" applyBorder="1" applyAlignment="1">
      <alignment horizontal="center" vertical="top"/>
    </xf>
    <xf numFmtId="0" fontId="25" fillId="0" borderId="9" xfId="0" applyFont="1" applyBorder="1" applyAlignment="1">
      <alignment vertical="top" wrapText="1"/>
    </xf>
    <xf numFmtId="0" fontId="25" fillId="0" borderId="9" xfId="0" applyFont="1" applyBorder="1" applyAlignment="1">
      <alignment vertical="top"/>
    </xf>
    <xf numFmtId="0" fontId="52" fillId="3" borderId="0" xfId="0" applyFont="1" applyFill="1" applyAlignment="1">
      <alignment vertical="top"/>
    </xf>
    <xf numFmtId="0" fontId="46" fillId="3" borderId="0" xfId="0" applyFont="1" applyFill="1" applyBorder="1" applyAlignment="1">
      <alignment horizontal="left" vertical="top" wrapText="1"/>
    </xf>
    <xf numFmtId="0" fontId="37" fillId="3" borderId="9" xfId="0" applyFont="1" applyFill="1" applyBorder="1" applyAlignment="1">
      <alignment vertical="top"/>
    </xf>
    <xf numFmtId="0" fontId="39" fillId="3" borderId="9" xfId="0" applyFont="1" applyFill="1" applyBorder="1" applyAlignment="1">
      <alignment vertical="top" wrapText="1"/>
    </xf>
    <xf numFmtId="0" fontId="35" fillId="3" borderId="9" xfId="0" applyFont="1" applyFill="1" applyBorder="1" applyAlignment="1">
      <alignment vertical="top"/>
    </xf>
    <xf numFmtId="0" fontId="41" fillId="3" borderId="9" xfId="0" applyFont="1" applyFill="1" applyBorder="1" applyAlignment="1">
      <alignment horizontal="left" vertical="top"/>
    </xf>
    <xf numFmtId="0" fontId="12" fillId="3" borderId="9" xfId="0" applyFont="1" applyFill="1" applyBorder="1" applyAlignment="1">
      <alignment horizontal="left" vertical="top"/>
    </xf>
    <xf numFmtId="4" fontId="38" fillId="3" borderId="9" xfId="0" applyNumberFormat="1" applyFont="1" applyFill="1" applyBorder="1" applyAlignment="1">
      <alignment horizontal="right" vertical="top" wrapText="1"/>
    </xf>
    <xf numFmtId="0" fontId="53" fillId="3" borderId="9" xfId="0" quotePrefix="1" applyFont="1" applyFill="1" applyBorder="1" applyAlignment="1">
      <alignment horizontal="center" vertical="top"/>
    </xf>
    <xf numFmtId="0" fontId="46" fillId="3" borderId="9" xfId="0" applyFont="1" applyFill="1" applyBorder="1" applyAlignment="1">
      <alignment horizontal="center" vertical="top"/>
    </xf>
    <xf numFmtId="165" fontId="46" fillId="3" borderId="9" xfId="0" applyNumberFormat="1" applyFont="1" applyFill="1" applyBorder="1" applyAlignment="1">
      <alignment horizontal="center" vertical="top"/>
    </xf>
    <xf numFmtId="0" fontId="49" fillId="0" borderId="9" xfId="0" applyFont="1" applyBorder="1" applyAlignment="1">
      <alignment vertical="top" wrapText="1"/>
    </xf>
    <xf numFmtId="0" fontId="49" fillId="0" borderId="9" xfId="0" applyFont="1" applyBorder="1" applyAlignment="1">
      <alignment vertical="top"/>
    </xf>
    <xf numFmtId="0" fontId="54" fillId="0" borderId="9" xfId="0" applyFont="1" applyBorder="1" applyAlignment="1">
      <alignment vertical="top" wrapText="1"/>
    </xf>
    <xf numFmtId="170" fontId="45" fillId="0" borderId="9" xfId="0" applyNumberFormat="1" applyFont="1" applyBorder="1" applyAlignment="1">
      <alignment vertical="top"/>
    </xf>
    <xf numFmtId="168" fontId="25" fillId="0" borderId="9" xfId="0" applyNumberFormat="1" applyFont="1" applyBorder="1" applyAlignment="1">
      <alignment vertical="top"/>
    </xf>
    <xf numFmtId="0" fontId="25" fillId="0" borderId="9" xfId="0" applyFont="1" applyBorder="1" applyAlignment="1">
      <alignment horizontal="left" vertical="top" wrapText="1"/>
    </xf>
    <xf numFmtId="0" fontId="52" fillId="3" borderId="9" xfId="0" applyFont="1" applyFill="1" applyBorder="1" applyAlignment="1">
      <alignment vertical="top"/>
    </xf>
    <xf numFmtId="0" fontId="46" fillId="3" borderId="9" xfId="0" applyFont="1" applyFill="1" applyBorder="1" applyAlignment="1">
      <alignment wrapText="1"/>
    </xf>
    <xf numFmtId="0" fontId="35" fillId="3" borderId="9" xfId="0" applyFont="1" applyFill="1" applyBorder="1" applyAlignment="1">
      <alignment horizontal="center" vertical="top"/>
    </xf>
    <xf numFmtId="0" fontId="35" fillId="3" borderId="9" xfId="0" applyFont="1" applyFill="1" applyBorder="1" applyAlignment="1">
      <alignment horizontal="left" wrapText="1"/>
    </xf>
    <xf numFmtId="2" fontId="35" fillId="3" borderId="9" xfId="0" applyNumberFormat="1" applyFont="1" applyFill="1" applyBorder="1" applyAlignment="1">
      <alignment horizontal="right" vertical="top" wrapText="1"/>
    </xf>
    <xf numFmtId="0" fontId="56" fillId="3" borderId="9" xfId="0" applyFont="1" applyFill="1" applyBorder="1" applyAlignment="1">
      <alignment vertical="top"/>
    </xf>
    <xf numFmtId="0" fontId="56" fillId="3" borderId="0" xfId="0" applyFont="1" applyFill="1" applyAlignment="1">
      <alignment vertical="top"/>
    </xf>
    <xf numFmtId="0" fontId="36" fillId="3" borderId="9" xfId="0" applyFont="1" applyFill="1" applyBorder="1" applyAlignment="1">
      <alignment horizontal="center" vertical="top"/>
    </xf>
    <xf numFmtId="165" fontId="28" fillId="3" borderId="9" xfId="0" applyNumberFormat="1" applyFont="1" applyFill="1" applyBorder="1" applyAlignment="1">
      <alignment horizontal="right" vertical="top"/>
    </xf>
    <xf numFmtId="0" fontId="6" fillId="3" borderId="9" xfId="0" applyFont="1" applyFill="1" applyBorder="1" applyAlignment="1">
      <alignment horizontal="center" vertical="top"/>
    </xf>
    <xf numFmtId="0" fontId="56" fillId="3" borderId="9" xfId="0" applyFont="1" applyFill="1" applyBorder="1" applyAlignment="1">
      <alignment horizontal="left" vertical="top"/>
    </xf>
    <xf numFmtId="0" fontId="56" fillId="3" borderId="0" xfId="0" applyFont="1" applyFill="1" applyAlignment="1">
      <alignment horizontal="left" vertical="top"/>
    </xf>
    <xf numFmtId="4" fontId="35" fillId="3" borderId="9" xfId="1" applyNumberFormat="1" applyFont="1" applyFill="1" applyBorder="1" applyAlignment="1">
      <alignment horizontal="right" vertical="top"/>
    </xf>
    <xf numFmtId="0" fontId="57" fillId="3" borderId="9" xfId="0" quotePrefix="1" applyFont="1" applyFill="1" applyBorder="1" applyAlignment="1">
      <alignment horizontal="center" vertical="top"/>
    </xf>
    <xf numFmtId="0" fontId="5" fillId="3" borderId="9" xfId="0" quotePrefix="1" applyFont="1" applyFill="1" applyBorder="1" applyAlignment="1">
      <alignment horizontal="center" vertical="top" wrapText="1"/>
    </xf>
    <xf numFmtId="4" fontId="35" fillId="3" borderId="9" xfId="0" applyNumberFormat="1" applyFont="1" applyFill="1" applyBorder="1" applyAlignment="1">
      <alignment horizontal="right" vertical="top" wrapText="1"/>
    </xf>
    <xf numFmtId="166" fontId="35" fillId="3" borderId="9" xfId="0" quotePrefix="1" applyNumberFormat="1" applyFont="1" applyFill="1" applyBorder="1" applyAlignment="1">
      <alignment horizontal="center" vertical="top" wrapText="1"/>
    </xf>
    <xf numFmtId="0" fontId="5" fillId="3" borderId="9" xfId="0" applyFont="1" applyFill="1" applyBorder="1" applyAlignment="1">
      <alignment horizontal="center" vertical="top" wrapText="1"/>
    </xf>
    <xf numFmtId="2" fontId="46" fillId="3" borderId="9" xfId="0" applyNumberFormat="1" applyFont="1" applyFill="1" applyBorder="1" applyAlignment="1">
      <alignment horizontal="right" vertical="top" wrapText="1"/>
    </xf>
    <xf numFmtId="0" fontId="39" fillId="3" borderId="9" xfId="0" applyFont="1" applyFill="1" applyBorder="1" applyAlignment="1">
      <alignment horizontal="center" vertical="top" wrapText="1"/>
    </xf>
    <xf numFmtId="0" fontId="32" fillId="3" borderId="9" xfId="0" applyFont="1" applyFill="1" applyBorder="1" applyAlignment="1">
      <alignment vertical="top" wrapText="1"/>
    </xf>
    <xf numFmtId="0" fontId="9" fillId="3" borderId="9" xfId="0" applyFont="1" applyFill="1" applyBorder="1" applyAlignment="1">
      <alignment vertical="top" wrapText="1"/>
    </xf>
    <xf numFmtId="0" fontId="32" fillId="3" borderId="9" xfId="0" applyFont="1" applyFill="1" applyBorder="1" applyAlignment="1">
      <alignment horizontal="center" vertical="top" wrapText="1"/>
    </xf>
    <xf numFmtId="0" fontId="45" fillId="3" borderId="9" xfId="0" applyFont="1" applyFill="1" applyBorder="1" applyAlignment="1">
      <alignment vertical="top" wrapText="1"/>
    </xf>
    <xf numFmtId="4" fontId="46" fillId="3" borderId="9" xfId="0" applyNumberFormat="1" applyFont="1" applyFill="1" applyBorder="1" applyAlignment="1">
      <alignment horizontal="right" vertical="top" wrapText="1"/>
    </xf>
    <xf numFmtId="170" fontId="46" fillId="3" borderId="9" xfId="0" applyNumberFormat="1" applyFont="1" applyFill="1" applyBorder="1" applyAlignment="1">
      <alignment horizontal="center" wrapText="1"/>
    </xf>
    <xf numFmtId="0" fontId="25" fillId="3" borderId="13" xfId="0" applyFont="1" applyFill="1" applyBorder="1" applyAlignment="1">
      <alignment horizontal="center" vertical="center" wrapText="1"/>
    </xf>
    <xf numFmtId="49" fontId="25" fillId="3" borderId="9" xfId="0" applyNumberFormat="1" applyFont="1" applyFill="1" applyBorder="1" applyAlignment="1">
      <alignment vertical="top" wrapText="1"/>
    </xf>
    <xf numFmtId="0" fontId="46" fillId="3" borderId="9" xfId="0" applyFont="1" applyFill="1" applyBorder="1" applyAlignment="1">
      <alignment vertical="top" wrapText="1"/>
    </xf>
    <xf numFmtId="0" fontId="58" fillId="3" borderId="9" xfId="0" applyFont="1" applyFill="1" applyBorder="1" applyAlignment="1">
      <alignment vertical="top"/>
    </xf>
    <xf numFmtId="0" fontId="59" fillId="3" borderId="0" xfId="0" applyFont="1" applyFill="1" applyAlignment="1">
      <alignment vertical="top"/>
    </xf>
    <xf numFmtId="0" fontId="39" fillId="3" borderId="0" xfId="0" applyFont="1" applyFill="1" applyAlignment="1">
      <alignment vertical="top"/>
    </xf>
    <xf numFmtId="0" fontId="37" fillId="3" borderId="0" xfId="0" applyFont="1" applyFill="1" applyAlignment="1">
      <alignment vertical="center"/>
    </xf>
    <xf numFmtId="0" fontId="48" fillId="3" borderId="2" xfId="0" applyFont="1" applyFill="1" applyBorder="1" applyAlignment="1">
      <alignment horizontal="center" wrapText="1"/>
    </xf>
    <xf numFmtId="0" fontId="46" fillId="3" borderId="2" xfId="0" applyFont="1" applyFill="1" applyBorder="1" applyAlignment="1">
      <alignment horizontal="center" wrapText="1"/>
    </xf>
    <xf numFmtId="0" fontId="38" fillId="3" borderId="2" xfId="0" applyFont="1" applyFill="1" applyBorder="1" applyAlignment="1">
      <alignment horizontal="left" wrapText="1"/>
    </xf>
    <xf numFmtId="4" fontId="46" fillId="3" borderId="2" xfId="0" applyNumberFormat="1" applyFont="1" applyFill="1" applyBorder="1" applyAlignment="1">
      <alignment horizontal="center" wrapText="1"/>
    </xf>
    <xf numFmtId="0" fontId="49" fillId="3" borderId="2" xfId="0" applyFont="1" applyFill="1" applyBorder="1" applyAlignment="1">
      <alignment horizontal="left" wrapText="1"/>
    </xf>
    <xf numFmtId="0" fontId="48" fillId="3" borderId="2" xfId="0" applyFont="1" applyFill="1" applyBorder="1" applyAlignment="1">
      <alignment horizontal="left" wrapText="1"/>
    </xf>
    <xf numFmtId="0" fontId="35" fillId="3" borderId="0" xfId="0" applyFont="1" applyFill="1" applyBorder="1" applyAlignment="1">
      <alignment horizontal="left" wrapText="1"/>
    </xf>
    <xf numFmtId="0" fontId="28" fillId="3" borderId="0" xfId="0" applyFont="1" applyFill="1" applyBorder="1" applyAlignment="1">
      <alignment horizontal="left" vertical="center" wrapText="1"/>
    </xf>
    <xf numFmtId="0" fontId="25" fillId="3" borderId="13" xfId="0" applyFont="1" applyFill="1" applyBorder="1" applyAlignment="1">
      <alignment vertical="center" wrapText="1"/>
    </xf>
    <xf numFmtId="0" fontId="25" fillId="3" borderId="13" xfId="0" applyFont="1" applyFill="1" applyBorder="1" applyAlignment="1">
      <alignment horizontal="left" vertical="center" wrapText="1"/>
    </xf>
    <xf numFmtId="0" fontId="25" fillId="3" borderId="9" xfId="0" quotePrefix="1" applyFont="1" applyFill="1" applyBorder="1" applyAlignment="1">
      <alignment horizontal="center" vertical="top" wrapText="1"/>
    </xf>
    <xf numFmtId="0" fontId="25" fillId="3" borderId="13" xfId="0" applyFont="1" applyFill="1" applyBorder="1" applyAlignment="1">
      <alignment vertical="top" wrapText="1"/>
    </xf>
    <xf numFmtId="0" fontId="43" fillId="3" borderId="13" xfId="0" applyFont="1" applyFill="1" applyBorder="1" applyAlignment="1">
      <alignment vertical="top"/>
    </xf>
    <xf numFmtId="0" fontId="25" fillId="3" borderId="13" xfId="0" applyFont="1" applyFill="1" applyBorder="1" applyAlignment="1">
      <alignment horizontal="center" vertical="center"/>
    </xf>
    <xf numFmtId="0" fontId="25" fillId="0" borderId="9" xfId="0" quotePrefix="1" applyFont="1" applyFill="1" applyBorder="1" applyAlignment="1">
      <alignment horizontal="center" vertical="top" wrapText="1"/>
    </xf>
    <xf numFmtId="0" fontId="25" fillId="0" borderId="3" xfId="0" applyFont="1" applyFill="1" applyBorder="1" applyAlignment="1">
      <alignment vertical="top"/>
    </xf>
    <xf numFmtId="0" fontId="25" fillId="0" borderId="9" xfId="0" applyFont="1" applyBorder="1" applyAlignment="1">
      <alignment horizontal="center" vertical="top" wrapText="1"/>
    </xf>
    <xf numFmtId="170" fontId="25" fillId="0" borderId="9" xfId="0" applyNumberFormat="1" applyFont="1" applyFill="1" applyBorder="1" applyAlignment="1">
      <alignment vertical="top" wrapText="1"/>
    </xf>
    <xf numFmtId="0" fontId="45" fillId="0" borderId="9" xfId="0" applyFont="1" applyBorder="1" applyAlignment="1">
      <alignment horizontal="center" vertical="top" wrapText="1"/>
    </xf>
    <xf numFmtId="0" fontId="25" fillId="0" borderId="9" xfId="0" applyFont="1" applyFill="1" applyBorder="1" applyAlignment="1">
      <alignment horizontal="left" vertical="top" wrapText="1"/>
    </xf>
    <xf numFmtId="0" fontId="25" fillId="0" borderId="0" xfId="0" applyFont="1" applyAlignment="1">
      <alignment vertical="center"/>
    </xf>
    <xf numFmtId="0" fontId="25" fillId="0" borderId="9" xfId="0" applyFont="1" applyFill="1" applyBorder="1" applyAlignment="1">
      <alignment horizontal="left" vertical="top"/>
    </xf>
    <xf numFmtId="0" fontId="45" fillId="0" borderId="9" xfId="0" applyFont="1" applyFill="1" applyBorder="1" applyAlignment="1">
      <alignment horizontal="center" vertical="top"/>
    </xf>
    <xf numFmtId="0" fontId="45" fillId="0" borderId="9" xfId="0" applyFont="1" applyBorder="1" applyAlignment="1">
      <alignment vertical="top" wrapText="1"/>
    </xf>
    <xf numFmtId="0" fontId="25" fillId="0" borderId="9" xfId="0" applyFont="1" applyBorder="1" applyAlignment="1">
      <alignment wrapText="1"/>
    </xf>
    <xf numFmtId="168" fontId="45" fillId="0" borderId="9" xfId="0" applyNumberFormat="1" applyFont="1" applyBorder="1" applyAlignment="1">
      <alignment vertical="top"/>
    </xf>
    <xf numFmtId="49" fontId="35" fillId="3" borderId="9" xfId="0" applyNumberFormat="1" applyFont="1" applyFill="1" applyBorder="1" applyAlignment="1">
      <alignment vertical="top" wrapText="1"/>
    </xf>
    <xf numFmtId="49" fontId="38" fillId="3" borderId="9" xfId="0" applyNumberFormat="1" applyFont="1" applyFill="1" applyBorder="1" applyAlignment="1">
      <alignment horizontal="center" vertical="top"/>
    </xf>
    <xf numFmtId="49" fontId="35" fillId="3" borderId="9" xfId="0" applyNumberFormat="1" applyFont="1" applyFill="1" applyBorder="1" applyAlignment="1">
      <alignment horizontal="center" vertical="top"/>
    </xf>
    <xf numFmtId="49" fontId="5" fillId="3" borderId="9" xfId="0" applyNumberFormat="1" applyFont="1" applyFill="1" applyBorder="1" applyAlignment="1">
      <alignment horizontal="left" vertical="top" wrapText="1"/>
    </xf>
    <xf numFmtId="0" fontId="28" fillId="0" borderId="1" xfId="0" applyFont="1" applyBorder="1" applyAlignment="1">
      <alignment horizontal="center" vertical="top" wrapText="1"/>
    </xf>
    <xf numFmtId="0" fontId="4" fillId="5" borderId="3" xfId="0" applyFont="1" applyFill="1" applyBorder="1" applyAlignment="1">
      <alignment horizontal="center" vertical="top" wrapText="1"/>
    </xf>
    <xf numFmtId="0" fontId="4" fillId="5" borderId="4" xfId="0" applyFont="1" applyFill="1" applyBorder="1" applyAlignment="1">
      <alignment horizontal="center" vertical="top" wrapText="1"/>
    </xf>
    <xf numFmtId="0" fontId="4" fillId="5" borderId="5" xfId="0" applyFont="1" applyFill="1" applyBorder="1" applyAlignment="1">
      <alignment horizontal="center" vertical="top" wrapText="1"/>
    </xf>
    <xf numFmtId="0" fontId="4" fillId="4" borderId="2" xfId="0" applyFont="1" applyFill="1" applyBorder="1" applyAlignment="1">
      <alignment horizontal="center" vertical="top" wrapText="1"/>
    </xf>
    <xf numFmtId="0" fontId="4" fillId="5" borderId="6" xfId="0" applyFont="1" applyFill="1" applyBorder="1" applyAlignment="1">
      <alignment horizontal="center"/>
    </xf>
    <xf numFmtId="0" fontId="4" fillId="5" borderId="7" xfId="0" applyFont="1" applyFill="1" applyBorder="1" applyAlignment="1">
      <alignment horizontal="center"/>
    </xf>
    <xf numFmtId="0" fontId="4" fillId="5" borderId="8" xfId="0" applyFont="1" applyFill="1" applyBorder="1" applyAlignment="1">
      <alignment horizontal="center"/>
    </xf>
    <xf numFmtId="0" fontId="4" fillId="3" borderId="3"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5" xfId="0" applyFont="1" applyFill="1" applyBorder="1" applyAlignment="1">
      <alignment horizontal="center" vertical="top" wrapText="1"/>
    </xf>
    <xf numFmtId="0" fontId="4" fillId="3" borderId="3" xfId="0" applyFont="1" applyFill="1" applyBorder="1" applyAlignment="1">
      <alignment horizontal="center" vertical="top"/>
    </xf>
    <xf numFmtId="0" fontId="4" fillId="3" borderId="4" xfId="0" applyFont="1" applyFill="1" applyBorder="1" applyAlignment="1">
      <alignment horizontal="center" vertical="top"/>
    </xf>
    <xf numFmtId="0" fontId="4" fillId="3" borderId="5" xfId="0" applyFont="1" applyFill="1" applyBorder="1" applyAlignment="1">
      <alignment horizontal="center" vertical="top"/>
    </xf>
    <xf numFmtId="0" fontId="9" fillId="5" borderId="9" xfId="0" applyFont="1" applyFill="1" applyBorder="1" applyAlignment="1">
      <alignment horizontal="center" vertical="top" wrapText="1"/>
    </xf>
    <xf numFmtId="0" fontId="4" fillId="4" borderId="3" xfId="0" applyFont="1" applyFill="1" applyBorder="1" applyAlignment="1">
      <alignment horizontal="center" vertical="top"/>
    </xf>
    <xf numFmtId="0" fontId="4" fillId="4" borderId="4" xfId="0" applyFont="1" applyFill="1" applyBorder="1" applyAlignment="1">
      <alignment horizontal="center" vertical="top"/>
    </xf>
    <xf numFmtId="0" fontId="4" fillId="4" borderId="5" xfId="0" applyFont="1" applyFill="1" applyBorder="1" applyAlignment="1">
      <alignment horizontal="center" vertical="top"/>
    </xf>
    <xf numFmtId="0" fontId="3" fillId="4" borderId="4" xfId="0" applyFont="1" applyFill="1" applyBorder="1" applyAlignment="1">
      <alignment horizontal="center" vertical="top" wrapText="1"/>
    </xf>
    <xf numFmtId="0" fontId="3" fillId="4" borderId="5" xfId="0" applyFont="1" applyFill="1" applyBorder="1" applyAlignment="1">
      <alignment horizontal="center" vertical="top" wrapText="1"/>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4" fillId="5" borderId="3" xfId="0" applyFont="1" applyFill="1" applyBorder="1" applyAlignment="1">
      <alignment horizontal="center"/>
    </xf>
    <xf numFmtId="0" fontId="4" fillId="5" borderId="4" xfId="0" applyFont="1" applyFill="1" applyBorder="1" applyAlignment="1">
      <alignment horizontal="center"/>
    </xf>
    <xf numFmtId="0" fontId="4" fillId="5" borderId="5" xfId="0" applyFont="1" applyFill="1" applyBorder="1" applyAlignment="1">
      <alignment horizontal="center"/>
    </xf>
    <xf numFmtId="0" fontId="9" fillId="4" borderId="3" xfId="0" applyFont="1" applyFill="1" applyBorder="1" applyAlignment="1">
      <alignment horizontal="center" vertical="top"/>
    </xf>
    <xf numFmtId="0" fontId="9" fillId="4" borderId="4" xfId="0" applyFont="1" applyFill="1" applyBorder="1" applyAlignment="1">
      <alignment horizontal="center" vertical="top"/>
    </xf>
    <xf numFmtId="0" fontId="9" fillId="4" borderId="5" xfId="0" applyFont="1" applyFill="1" applyBorder="1" applyAlignment="1">
      <alignment horizontal="center" vertical="top"/>
    </xf>
    <xf numFmtId="49" fontId="28" fillId="3" borderId="1" xfId="0" applyNumberFormat="1" applyFont="1" applyFill="1" applyBorder="1" applyAlignment="1">
      <alignment horizontal="center" vertical="top" wrapText="1"/>
    </xf>
    <xf numFmtId="49" fontId="0" fillId="0" borderId="1" xfId="0" applyNumberFormat="1" applyBorder="1" applyAlignment="1">
      <alignment vertical="top" wrapText="1"/>
    </xf>
    <xf numFmtId="49" fontId="28" fillId="8" borderId="9" xfId="0" applyNumberFormat="1" applyFont="1" applyFill="1" applyBorder="1" applyAlignment="1">
      <alignment horizontal="center"/>
    </xf>
    <xf numFmtId="49" fontId="0" fillId="8" borderId="9" xfId="0" applyNumberFormat="1" applyFill="1" applyBorder="1" applyAlignment="1"/>
    <xf numFmtId="49" fontId="46" fillId="8" borderId="3" xfId="0" applyNumberFormat="1" applyFont="1" applyFill="1" applyBorder="1" applyAlignment="1">
      <alignment horizontal="center" vertical="center" wrapText="1"/>
    </xf>
    <xf numFmtId="49" fontId="55" fillId="8" borderId="4" xfId="0" applyNumberFormat="1" applyFont="1" applyFill="1" applyBorder="1" applyAlignment="1">
      <alignment vertical="center"/>
    </xf>
    <xf numFmtId="49" fontId="55" fillId="8" borderId="5" xfId="0" applyNumberFormat="1" applyFont="1" applyFill="1" applyBorder="1" applyAlignment="1">
      <alignment vertical="center"/>
    </xf>
    <xf numFmtId="0" fontId="28" fillId="8" borderId="3" xfId="0" applyFont="1" applyFill="1" applyBorder="1" applyAlignment="1">
      <alignment horizontal="center"/>
    </xf>
    <xf numFmtId="0" fontId="28" fillId="8" borderId="4" xfId="0" applyFont="1" applyFill="1" applyBorder="1" applyAlignment="1">
      <alignment horizontal="center"/>
    </xf>
    <xf numFmtId="0" fontId="0" fillId="8" borderId="5" xfId="0" applyFont="1" applyFill="1" applyBorder="1" applyAlignment="1"/>
    <xf numFmtId="0" fontId="0" fillId="8" borderId="5" xfId="0" applyFill="1" applyBorder="1" applyAlignment="1"/>
    <xf numFmtId="0" fontId="28" fillId="8" borderId="3" xfId="0" applyFont="1" applyFill="1" applyBorder="1" applyAlignment="1">
      <alignment horizontal="center" vertical="top" wrapText="1"/>
    </xf>
    <xf numFmtId="0" fontId="28" fillId="8" borderId="4" xfId="0" applyFont="1" applyFill="1" applyBorder="1" applyAlignment="1">
      <alignment horizontal="center" vertical="top" wrapText="1"/>
    </xf>
    <xf numFmtId="0" fontId="0" fillId="8" borderId="5" xfId="0" applyFill="1" applyBorder="1" applyAlignment="1">
      <alignment vertical="top"/>
    </xf>
    <xf numFmtId="0" fontId="28" fillId="8" borderId="3" xfId="0" applyFont="1" applyFill="1" applyBorder="1" applyAlignment="1">
      <alignment horizontal="center" vertical="top"/>
    </xf>
    <xf numFmtId="0" fontId="28" fillId="8" borderId="4" xfId="0" applyFont="1" applyFill="1" applyBorder="1" applyAlignment="1">
      <alignment horizontal="center" vertical="top"/>
    </xf>
    <xf numFmtId="0" fontId="0" fillId="8" borderId="5" xfId="0" applyFont="1" applyFill="1" applyBorder="1" applyAlignment="1">
      <alignment vertical="top"/>
    </xf>
    <xf numFmtId="0" fontId="46" fillId="8" borderId="3" xfId="0" applyFont="1" applyFill="1" applyBorder="1" applyAlignment="1">
      <alignment horizontal="center" vertical="top"/>
    </xf>
    <xf numFmtId="0" fontId="46" fillId="8" borderId="4" xfId="0" applyFont="1" applyFill="1" applyBorder="1" applyAlignment="1">
      <alignment horizontal="center" vertical="top"/>
    </xf>
    <xf numFmtId="0" fontId="44" fillId="8" borderId="5" xfId="0" applyFont="1" applyFill="1" applyBorder="1" applyAlignment="1">
      <alignment vertical="top"/>
    </xf>
    <xf numFmtId="0" fontId="32" fillId="8" borderId="3" xfId="0" applyFont="1" applyFill="1" applyBorder="1" applyAlignment="1">
      <alignment horizontal="center" vertical="top"/>
    </xf>
    <xf numFmtId="0" fontId="32" fillId="8" borderId="4" xfId="0" applyFont="1" applyFill="1" applyBorder="1" applyAlignment="1">
      <alignment horizontal="center" vertical="top"/>
    </xf>
    <xf numFmtId="49" fontId="46" fillId="8" borderId="3" xfId="0" applyNumberFormat="1" applyFont="1" applyFill="1" applyBorder="1" applyAlignment="1">
      <alignment horizontal="center" vertical="top"/>
    </xf>
    <xf numFmtId="49" fontId="55" fillId="8" borderId="4" xfId="0" applyNumberFormat="1" applyFont="1" applyFill="1" applyBorder="1" applyAlignment="1">
      <alignment vertical="top"/>
    </xf>
    <xf numFmtId="49" fontId="55" fillId="8" borderId="5" xfId="0" applyNumberFormat="1" applyFont="1" applyFill="1" applyBorder="1" applyAlignment="1">
      <alignment vertical="top"/>
    </xf>
    <xf numFmtId="0" fontId="9" fillId="0" borderId="3" xfId="0" applyFont="1" applyFill="1" applyBorder="1" applyAlignment="1">
      <alignment horizontal="center" vertical="top"/>
    </xf>
    <xf numFmtId="0" fontId="9" fillId="0" borderId="4" xfId="0" applyFont="1" applyFill="1" applyBorder="1" applyAlignment="1">
      <alignment horizontal="center" vertical="top"/>
    </xf>
    <xf numFmtId="0" fontId="9" fillId="0" borderId="5" xfId="0" applyFont="1" applyFill="1" applyBorder="1" applyAlignment="1">
      <alignment horizontal="center" vertical="top"/>
    </xf>
    <xf numFmtId="0" fontId="9" fillId="0" borderId="3" xfId="0" applyFont="1" applyFill="1" applyBorder="1" applyAlignment="1">
      <alignment horizontal="center" vertical="top" shrinkToFit="1"/>
    </xf>
    <xf numFmtId="0" fontId="9" fillId="0" borderId="4" xfId="0" applyFont="1" applyFill="1" applyBorder="1" applyAlignment="1">
      <alignment horizontal="center" vertical="top" shrinkToFit="1"/>
    </xf>
    <xf numFmtId="0" fontId="9" fillId="0" borderId="5" xfId="0" applyFont="1" applyFill="1" applyBorder="1" applyAlignment="1">
      <alignment horizontal="center" vertical="top" shrinkToFit="1"/>
    </xf>
    <xf numFmtId="0" fontId="45" fillId="0" borderId="3" xfId="0" applyFont="1" applyFill="1" applyBorder="1" applyAlignment="1">
      <alignment horizontal="center" vertical="top"/>
    </xf>
    <xf numFmtId="0" fontId="55" fillId="0" borderId="4" xfId="0" applyFont="1" applyBorder="1" applyAlignment="1">
      <alignment vertical="top"/>
    </xf>
    <xf numFmtId="0" fontId="55" fillId="0" borderId="5" xfId="0" applyFont="1" applyBorder="1" applyAlignment="1">
      <alignment vertical="top"/>
    </xf>
    <xf numFmtId="0" fontId="45" fillId="0" borderId="4" xfId="0" applyFont="1" applyFill="1" applyBorder="1" applyAlignment="1">
      <alignment horizontal="center" vertical="top"/>
    </xf>
    <xf numFmtId="0" fontId="45" fillId="0" borderId="5" xfId="0" applyFont="1" applyFill="1" applyBorder="1" applyAlignment="1">
      <alignment horizontal="center" vertical="top"/>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28" fillId="0" borderId="1" xfId="0" applyFont="1" applyBorder="1" applyAlignment="1">
      <alignment horizontal="center"/>
    </xf>
    <xf numFmtId="0" fontId="4" fillId="0" borderId="3" xfId="0" applyFont="1" applyBorder="1" applyAlignment="1">
      <alignment horizontal="center" vertical="top"/>
    </xf>
    <xf numFmtId="0" fontId="4" fillId="0" borderId="4" xfId="0" applyFont="1" applyBorder="1" applyAlignment="1">
      <alignment horizontal="center" vertical="top"/>
    </xf>
    <xf numFmtId="0" fontId="4" fillId="0" borderId="5" xfId="0" applyFont="1" applyBorder="1" applyAlignment="1">
      <alignment horizontal="center" vertical="top"/>
    </xf>
    <xf numFmtId="0" fontId="34" fillId="0" borderId="1" xfId="0" applyFont="1" applyBorder="1" applyAlignment="1">
      <alignment horizontal="center" vertical="top"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9" fillId="0" borderId="9" xfId="0" applyFont="1" applyBorder="1" applyAlignment="1">
      <alignment horizontal="center" wrapText="1"/>
    </xf>
    <xf numFmtId="0" fontId="3" fillId="0" borderId="9" xfId="0" applyFont="1" applyBorder="1" applyAlignment="1">
      <alignment horizontal="center" vertic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30" fillId="0" borderId="3" xfId="0" applyFont="1" applyBorder="1" applyAlignment="1">
      <alignment horizontal="center"/>
    </xf>
    <xf numFmtId="0" fontId="30" fillId="0" borderId="4" xfId="0" applyFont="1" applyBorder="1" applyAlignment="1">
      <alignment horizontal="center"/>
    </xf>
    <xf numFmtId="0" fontId="30" fillId="0" borderId="5" xfId="0" applyFont="1" applyBorder="1" applyAlignment="1">
      <alignment horizontal="center"/>
    </xf>
    <xf numFmtId="0" fontId="9" fillId="0" borderId="9" xfId="0" applyFont="1" applyFill="1" applyBorder="1" applyAlignment="1">
      <alignment horizontal="center" wrapText="1"/>
    </xf>
    <xf numFmtId="0" fontId="10" fillId="0" borderId="9" xfId="0" applyFont="1" applyBorder="1" applyAlignment="1"/>
    <xf numFmtId="0" fontId="10" fillId="0" borderId="3" xfId="0" applyFont="1" applyBorder="1" applyAlignment="1"/>
    <xf numFmtId="0" fontId="34" fillId="0" borderId="1" xfId="0" applyFont="1" applyBorder="1" applyAlignment="1">
      <alignment horizontal="center"/>
    </xf>
    <xf numFmtId="0" fontId="4" fillId="0" borderId="9" xfId="0" applyFont="1" applyBorder="1" applyAlignment="1">
      <alignment horizontal="center"/>
    </xf>
    <xf numFmtId="0" fontId="9" fillId="0" borderId="9" xfId="0" applyFont="1" applyFill="1" applyBorder="1" applyAlignment="1">
      <alignment horizontal="center" vertical="center" shrinkToFit="1"/>
    </xf>
    <xf numFmtId="0" fontId="10" fillId="0" borderId="9" xfId="0" applyFont="1" applyBorder="1"/>
    <xf numFmtId="0" fontId="10" fillId="0" borderId="3" xfId="0" applyFont="1" applyBorder="1"/>
    <xf numFmtId="0" fontId="9" fillId="0" borderId="9" xfId="0" applyFont="1" applyFill="1" applyBorder="1" applyAlignment="1">
      <alignment horizontal="center" vertical="center"/>
    </xf>
  </cellXfs>
  <cellStyles count="2">
    <cellStyle name="Обычный" xfId="0" builtinId="0"/>
    <cellStyle name="Финансовый" xfId="1" builtinId="3"/>
  </cellStyles>
  <dxfs count="0"/>
  <tableStyles count="0" defaultTableStyle="TableStyleMedium2" defaultPivotStyle="PivotStyleMedium9"/>
  <colors>
    <mruColors>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83"/>
  <sheetViews>
    <sheetView zoomScale="75" zoomScaleNormal="75" workbookViewId="0">
      <pane ySplit="2" topLeftCell="A58" activePane="bottomLeft" state="frozen"/>
      <selection pane="bottomLeft" activeCell="A66" sqref="A66:XFD66"/>
    </sheetView>
  </sheetViews>
  <sheetFormatPr defaultColWidth="9.140625" defaultRowHeight="15" x14ac:dyDescent="0.25"/>
  <cols>
    <col min="1" max="1" width="5" style="67" customWidth="1"/>
    <col min="2" max="2" width="52.28515625" style="1" customWidth="1"/>
    <col min="3" max="3" width="21.7109375" style="1" customWidth="1"/>
    <col min="4" max="4" width="16.5703125" style="1" customWidth="1"/>
    <col min="5" max="5" width="22.140625" style="1" customWidth="1"/>
    <col min="6" max="6" width="15.42578125" style="1" customWidth="1"/>
    <col min="7" max="7" width="59.28515625" style="1" customWidth="1"/>
    <col min="8" max="8" width="15" style="1" customWidth="1"/>
    <col min="9" max="9" width="20.5703125" style="67" customWidth="1"/>
    <col min="10" max="10" width="29.42578125" style="1" customWidth="1"/>
    <col min="11" max="11" width="30.42578125" style="1" customWidth="1"/>
    <col min="12" max="16384" width="9.140625" style="1"/>
  </cols>
  <sheetData>
    <row r="1" spans="1:252" ht="18.75" x14ac:dyDescent="0.25">
      <c r="A1" s="584" t="s">
        <v>94</v>
      </c>
      <c r="B1" s="584"/>
      <c r="C1" s="584"/>
      <c r="D1" s="584"/>
      <c r="E1" s="584"/>
      <c r="F1" s="584"/>
      <c r="G1" s="584"/>
      <c r="H1" s="584"/>
      <c r="I1" s="584"/>
      <c r="J1" s="584"/>
      <c r="K1" s="584"/>
    </row>
    <row r="2" spans="1:252" s="67" customFormat="1" ht="54.75" customHeight="1" x14ac:dyDescent="0.25">
      <c r="A2" s="66" t="s">
        <v>0</v>
      </c>
      <c r="B2" s="66" t="s">
        <v>1</v>
      </c>
      <c r="C2" s="66" t="s">
        <v>2</v>
      </c>
      <c r="D2" s="66" t="s">
        <v>3</v>
      </c>
      <c r="E2" s="66" t="s">
        <v>4</v>
      </c>
      <c r="F2" s="66" t="s">
        <v>5</v>
      </c>
      <c r="G2" s="66" t="s">
        <v>6</v>
      </c>
      <c r="H2" s="66" t="s">
        <v>7</v>
      </c>
      <c r="I2" s="66" t="s">
        <v>8</v>
      </c>
      <c r="J2" s="66" t="s">
        <v>9</v>
      </c>
      <c r="K2" s="66" t="s">
        <v>10</v>
      </c>
    </row>
    <row r="3" spans="1:252" ht="15.75" x14ac:dyDescent="0.25">
      <c r="A3" s="604" t="s">
        <v>30</v>
      </c>
      <c r="B3" s="605"/>
      <c r="C3" s="605"/>
      <c r="D3" s="605"/>
      <c r="E3" s="605"/>
      <c r="F3" s="605"/>
      <c r="G3" s="605"/>
      <c r="H3" s="605"/>
      <c r="I3" s="605"/>
      <c r="J3" s="605"/>
      <c r="K3" s="606"/>
    </row>
    <row r="4" spans="1:252" ht="15.75" x14ac:dyDescent="0.25">
      <c r="A4" s="589" t="s">
        <v>19</v>
      </c>
      <c r="B4" s="590"/>
      <c r="C4" s="590"/>
      <c r="D4" s="590"/>
      <c r="E4" s="590"/>
      <c r="F4" s="590"/>
      <c r="G4" s="590"/>
      <c r="H4" s="590"/>
      <c r="I4" s="590"/>
      <c r="J4" s="590"/>
      <c r="K4" s="591"/>
    </row>
    <row r="5" spans="1:252" s="87" customFormat="1" ht="47.25" x14ac:dyDescent="0.25">
      <c r="A5" s="124">
        <v>1</v>
      </c>
      <c r="B5" s="89" t="s">
        <v>82</v>
      </c>
      <c r="C5" s="89" t="s">
        <v>83</v>
      </c>
      <c r="D5" s="313" t="s">
        <v>84</v>
      </c>
      <c r="E5" s="90" t="s">
        <v>85</v>
      </c>
      <c r="F5" s="90" t="s">
        <v>34</v>
      </c>
      <c r="G5" s="89" t="s">
        <v>369</v>
      </c>
      <c r="H5" s="90" t="s">
        <v>34</v>
      </c>
      <c r="I5" s="90" t="s">
        <v>34</v>
      </c>
      <c r="J5" s="89" t="s">
        <v>87</v>
      </c>
      <c r="K5" s="89" t="s">
        <v>88</v>
      </c>
      <c r="L5" s="125"/>
      <c r="M5" s="126"/>
      <c r="N5" s="126"/>
    </row>
    <row r="6" spans="1:252" s="88" customFormat="1" ht="54" customHeight="1" x14ac:dyDescent="0.25">
      <c r="A6" s="124">
        <v>2</v>
      </c>
      <c r="B6" s="89" t="s">
        <v>89</v>
      </c>
      <c r="C6" s="89" t="s">
        <v>83</v>
      </c>
      <c r="D6" s="313" t="s">
        <v>84</v>
      </c>
      <c r="E6" s="90" t="s">
        <v>85</v>
      </c>
      <c r="F6" s="90" t="s">
        <v>34</v>
      </c>
      <c r="G6" s="89" t="s">
        <v>369</v>
      </c>
      <c r="H6" s="90" t="s">
        <v>34</v>
      </c>
      <c r="I6" s="90" t="s">
        <v>34</v>
      </c>
      <c r="J6" s="89" t="s">
        <v>87</v>
      </c>
      <c r="K6" s="89" t="s">
        <v>88</v>
      </c>
      <c r="L6" s="125"/>
      <c r="M6" s="126"/>
    </row>
    <row r="7" spans="1:252" s="128" customFormat="1" ht="67.900000000000006" customHeight="1" x14ac:dyDescent="0.25">
      <c r="A7" s="124">
        <v>3</v>
      </c>
      <c r="B7" s="92" t="s">
        <v>137</v>
      </c>
      <c r="C7" s="92" t="s">
        <v>83</v>
      </c>
      <c r="D7" s="403" t="s">
        <v>138</v>
      </c>
      <c r="E7" s="94" t="s">
        <v>139</v>
      </c>
      <c r="F7" s="404">
        <v>50</v>
      </c>
      <c r="G7" s="92" t="s">
        <v>370</v>
      </c>
      <c r="H7" s="90" t="s">
        <v>34</v>
      </c>
      <c r="I7" s="90" t="s">
        <v>34</v>
      </c>
      <c r="J7" s="92"/>
      <c r="K7" s="92" t="s">
        <v>140</v>
      </c>
      <c r="L7" s="125"/>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6"/>
      <c r="EG7" s="126"/>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6"/>
      <c r="FZ7" s="126"/>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row>
    <row r="8" spans="1:252" s="128" customFormat="1" ht="86.25" customHeight="1" x14ac:dyDescent="0.25">
      <c r="A8" s="124">
        <v>4</v>
      </c>
      <c r="B8" s="92" t="s">
        <v>141</v>
      </c>
      <c r="C8" s="92" t="s">
        <v>83</v>
      </c>
      <c r="D8" s="403">
        <v>2017</v>
      </c>
      <c r="E8" s="94" t="s">
        <v>139</v>
      </c>
      <c r="F8" s="127">
        <v>17.239999999999998</v>
      </c>
      <c r="G8" s="92" t="s">
        <v>371</v>
      </c>
      <c r="H8" s="90" t="s">
        <v>34</v>
      </c>
      <c r="I8" s="90" t="s">
        <v>34</v>
      </c>
      <c r="J8" s="92"/>
      <c r="K8" s="92" t="s">
        <v>142</v>
      </c>
      <c r="L8" s="125"/>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6"/>
      <c r="CN8" s="126"/>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6"/>
      <c r="HS8" s="126"/>
      <c r="HT8" s="126"/>
      <c r="HU8" s="126"/>
      <c r="HV8" s="126"/>
      <c r="HW8" s="126"/>
      <c r="HX8" s="126"/>
      <c r="HY8" s="126"/>
      <c r="HZ8" s="126"/>
      <c r="IA8" s="126"/>
      <c r="IB8" s="126"/>
      <c r="IC8" s="126"/>
      <c r="ID8" s="126"/>
      <c r="IE8" s="126"/>
      <c r="IF8" s="126"/>
      <c r="IG8" s="126"/>
      <c r="IH8" s="126"/>
      <c r="II8" s="126"/>
      <c r="IJ8" s="126"/>
      <c r="IK8" s="126"/>
      <c r="IL8" s="126"/>
      <c r="IM8" s="126"/>
      <c r="IN8" s="126"/>
      <c r="IO8" s="126"/>
      <c r="IP8" s="126"/>
      <c r="IQ8" s="126"/>
      <c r="IR8" s="126"/>
    </row>
    <row r="9" spans="1:252" s="128" customFormat="1" ht="66.75" customHeight="1" x14ac:dyDescent="0.25">
      <c r="A9" s="124">
        <v>5</v>
      </c>
      <c r="B9" s="92" t="s">
        <v>143</v>
      </c>
      <c r="C9" s="92" t="s">
        <v>83</v>
      </c>
      <c r="D9" s="403" t="s">
        <v>138</v>
      </c>
      <c r="E9" s="94" t="s">
        <v>139</v>
      </c>
      <c r="F9" s="127">
        <v>674.34</v>
      </c>
      <c r="G9" s="92" t="s">
        <v>371</v>
      </c>
      <c r="H9" s="90" t="s">
        <v>34</v>
      </c>
      <c r="I9" s="90" t="s">
        <v>34</v>
      </c>
      <c r="J9" s="92"/>
      <c r="K9" s="92" t="s">
        <v>142</v>
      </c>
      <c r="L9" s="125"/>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6"/>
      <c r="EG9" s="126"/>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6"/>
      <c r="FZ9" s="126"/>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6"/>
      <c r="HS9" s="126"/>
      <c r="HT9" s="126"/>
      <c r="HU9" s="126"/>
      <c r="HV9" s="126"/>
      <c r="HW9" s="126"/>
      <c r="HX9" s="126"/>
      <c r="HY9" s="126"/>
      <c r="HZ9" s="126"/>
      <c r="IA9" s="126"/>
      <c r="IB9" s="126"/>
      <c r="IC9" s="126"/>
      <c r="ID9" s="126"/>
      <c r="IE9" s="126"/>
      <c r="IF9" s="126"/>
      <c r="IG9" s="126"/>
      <c r="IH9" s="126"/>
      <c r="II9" s="126"/>
      <c r="IJ9" s="126"/>
      <c r="IK9" s="126"/>
      <c r="IL9" s="126"/>
      <c r="IM9" s="126"/>
      <c r="IN9" s="126"/>
      <c r="IO9" s="126"/>
      <c r="IP9" s="126"/>
      <c r="IQ9" s="126"/>
      <c r="IR9" s="126"/>
    </row>
    <row r="10" spans="1:252" s="128" customFormat="1" ht="65.25" customHeight="1" x14ac:dyDescent="0.25">
      <c r="A10" s="124">
        <v>6</v>
      </c>
      <c r="B10" s="92" t="s">
        <v>144</v>
      </c>
      <c r="C10" s="92" t="s">
        <v>83</v>
      </c>
      <c r="D10" s="104" t="s">
        <v>138</v>
      </c>
      <c r="E10" s="94" t="s">
        <v>139</v>
      </c>
      <c r="F10" s="404">
        <v>422</v>
      </c>
      <c r="G10" s="92" t="s">
        <v>370</v>
      </c>
      <c r="H10" s="90" t="s">
        <v>34</v>
      </c>
      <c r="I10" s="90" t="s">
        <v>34</v>
      </c>
      <c r="J10" s="92" t="s">
        <v>372</v>
      </c>
      <c r="K10" s="92" t="s">
        <v>145</v>
      </c>
      <c r="L10" s="125"/>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6"/>
      <c r="CN10" s="126"/>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6"/>
      <c r="FZ10" s="126"/>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6"/>
      <c r="HS10" s="126"/>
      <c r="HT10" s="126"/>
      <c r="HU10" s="126"/>
      <c r="HV10" s="126"/>
      <c r="HW10" s="126"/>
      <c r="HX10" s="126"/>
      <c r="HY10" s="126"/>
      <c r="HZ10" s="126"/>
      <c r="IA10" s="126"/>
      <c r="IB10" s="126"/>
      <c r="IC10" s="126"/>
      <c r="ID10" s="126"/>
      <c r="IE10" s="126"/>
      <c r="IF10" s="126"/>
      <c r="IG10" s="126"/>
      <c r="IH10" s="126"/>
      <c r="II10" s="126"/>
      <c r="IJ10" s="126"/>
      <c r="IK10" s="126"/>
      <c r="IL10" s="126"/>
      <c r="IM10" s="126"/>
      <c r="IN10" s="126"/>
      <c r="IO10" s="126"/>
      <c r="IP10" s="126"/>
      <c r="IQ10" s="126"/>
      <c r="IR10" s="126"/>
    </row>
    <row r="11" spans="1:252" s="128" customFormat="1" ht="69.75" customHeight="1" x14ac:dyDescent="0.25">
      <c r="A11" s="124">
        <v>7</v>
      </c>
      <c r="B11" s="92" t="s">
        <v>146</v>
      </c>
      <c r="C11" s="92" t="s">
        <v>83</v>
      </c>
      <c r="D11" s="403">
        <v>2017</v>
      </c>
      <c r="E11" s="94" t="s">
        <v>139</v>
      </c>
      <c r="F11" s="404">
        <v>121</v>
      </c>
      <c r="G11" s="92" t="s">
        <v>370</v>
      </c>
      <c r="H11" s="90" t="s">
        <v>34</v>
      </c>
      <c r="I11" s="90" t="s">
        <v>34</v>
      </c>
      <c r="J11" s="92" t="s">
        <v>209</v>
      </c>
      <c r="K11" s="92" t="s">
        <v>145</v>
      </c>
      <c r="L11" s="125"/>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6"/>
      <c r="CN11" s="126"/>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6"/>
      <c r="EG11" s="126"/>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6"/>
      <c r="FZ11" s="126"/>
      <c r="GA11" s="126"/>
      <c r="GB11" s="126"/>
      <c r="GC11" s="126"/>
      <c r="GD11" s="126"/>
      <c r="GE11" s="126"/>
      <c r="GF11" s="126"/>
      <c r="GG11" s="126"/>
      <c r="GH11" s="126"/>
      <c r="GI11" s="126"/>
      <c r="GJ11" s="126"/>
      <c r="GK11" s="126"/>
      <c r="GL11" s="126"/>
      <c r="GM11" s="126"/>
      <c r="GN11" s="126"/>
      <c r="GO11" s="126"/>
      <c r="GP11" s="126"/>
      <c r="GQ11" s="126"/>
      <c r="GR11" s="126"/>
      <c r="GS11" s="126"/>
      <c r="GT11" s="126"/>
      <c r="GU11" s="126"/>
      <c r="GV11" s="126"/>
      <c r="GW11" s="126"/>
      <c r="GX11" s="126"/>
      <c r="GY11" s="126"/>
      <c r="GZ11" s="126"/>
      <c r="HA11" s="126"/>
      <c r="HB11" s="126"/>
      <c r="HC11" s="126"/>
      <c r="HD11" s="126"/>
      <c r="HE11" s="126"/>
      <c r="HF11" s="126"/>
      <c r="HG11" s="126"/>
      <c r="HH11" s="126"/>
      <c r="HI11" s="126"/>
      <c r="HJ11" s="126"/>
      <c r="HK11" s="126"/>
      <c r="HL11" s="126"/>
      <c r="HM11" s="126"/>
      <c r="HN11" s="126"/>
      <c r="HO11" s="126"/>
      <c r="HP11" s="126"/>
      <c r="HQ11" s="126"/>
      <c r="HR11" s="126"/>
      <c r="HS11" s="126"/>
      <c r="HT11" s="126"/>
      <c r="HU11" s="126"/>
      <c r="HV11" s="126"/>
      <c r="HW11" s="126"/>
      <c r="HX11" s="126"/>
      <c r="HY11" s="126"/>
      <c r="HZ11" s="126"/>
      <c r="IA11" s="126"/>
      <c r="IB11" s="126"/>
      <c r="IC11" s="126"/>
      <c r="ID11" s="126"/>
      <c r="IE11" s="126"/>
      <c r="IF11" s="126"/>
      <c r="IG11" s="126"/>
      <c r="IH11" s="126"/>
      <c r="II11" s="126"/>
      <c r="IJ11" s="126"/>
      <c r="IK11" s="126"/>
      <c r="IL11" s="126"/>
      <c r="IM11" s="126"/>
      <c r="IN11" s="126"/>
      <c r="IO11" s="126"/>
      <c r="IP11" s="126"/>
      <c r="IQ11" s="126"/>
      <c r="IR11" s="126"/>
    </row>
    <row r="12" spans="1:252" s="128" customFormat="1" ht="70.5" customHeight="1" x14ac:dyDescent="0.25">
      <c r="A12" s="124">
        <v>8</v>
      </c>
      <c r="B12" s="92" t="s">
        <v>147</v>
      </c>
      <c r="C12" s="92" t="s">
        <v>83</v>
      </c>
      <c r="D12" s="104" t="s">
        <v>138</v>
      </c>
      <c r="E12" s="94" t="s">
        <v>139</v>
      </c>
      <c r="F12" s="404">
        <v>180</v>
      </c>
      <c r="G12" s="92" t="s">
        <v>370</v>
      </c>
      <c r="H12" s="90" t="s">
        <v>34</v>
      </c>
      <c r="I12" s="90" t="s">
        <v>34</v>
      </c>
      <c r="J12" s="92" t="s">
        <v>209</v>
      </c>
      <c r="K12" s="92" t="s">
        <v>145</v>
      </c>
      <c r="L12" s="125"/>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6"/>
      <c r="CN12" s="126"/>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6"/>
      <c r="EG12" s="126"/>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6"/>
      <c r="FZ12" s="126"/>
      <c r="GA12" s="126"/>
      <c r="GB12" s="126"/>
      <c r="GC12" s="126"/>
      <c r="GD12" s="126"/>
      <c r="GE12" s="126"/>
      <c r="GF12" s="126"/>
      <c r="GG12" s="126"/>
      <c r="GH12" s="126"/>
      <c r="GI12" s="126"/>
      <c r="GJ12" s="126"/>
      <c r="GK12" s="126"/>
      <c r="GL12" s="126"/>
      <c r="GM12" s="126"/>
      <c r="GN12" s="126"/>
      <c r="GO12" s="126"/>
      <c r="GP12" s="126"/>
      <c r="GQ12" s="126"/>
      <c r="GR12" s="126"/>
      <c r="GS12" s="126"/>
      <c r="GT12" s="126"/>
      <c r="GU12" s="126"/>
      <c r="GV12" s="126"/>
      <c r="GW12" s="126"/>
      <c r="GX12" s="126"/>
      <c r="GY12" s="126"/>
      <c r="GZ12" s="126"/>
      <c r="HA12" s="126"/>
      <c r="HB12" s="126"/>
      <c r="HC12" s="126"/>
      <c r="HD12" s="126"/>
      <c r="HE12" s="126"/>
      <c r="HF12" s="126"/>
      <c r="HG12" s="126"/>
      <c r="HH12" s="126"/>
      <c r="HI12" s="126"/>
      <c r="HJ12" s="126"/>
      <c r="HK12" s="126"/>
      <c r="HL12" s="126"/>
      <c r="HM12" s="126"/>
      <c r="HN12" s="126"/>
      <c r="HO12" s="126"/>
      <c r="HP12" s="126"/>
      <c r="HQ12" s="126"/>
      <c r="HR12" s="126"/>
      <c r="HS12" s="126"/>
      <c r="HT12" s="126"/>
      <c r="HU12" s="126"/>
      <c r="HV12" s="126"/>
      <c r="HW12" s="126"/>
      <c r="HX12" s="126"/>
      <c r="HY12" s="126"/>
      <c r="HZ12" s="126"/>
      <c r="IA12" s="126"/>
      <c r="IB12" s="126"/>
      <c r="IC12" s="126"/>
      <c r="ID12" s="126"/>
      <c r="IE12" s="126"/>
      <c r="IF12" s="126"/>
      <c r="IG12" s="126"/>
      <c r="IH12" s="126"/>
      <c r="II12" s="126"/>
      <c r="IJ12" s="126"/>
      <c r="IK12" s="126"/>
      <c r="IL12" s="126"/>
      <c r="IM12" s="126"/>
      <c r="IN12" s="126"/>
      <c r="IO12" s="126"/>
      <c r="IP12" s="126"/>
      <c r="IQ12" s="126"/>
      <c r="IR12" s="126"/>
    </row>
    <row r="13" spans="1:252" s="128" customFormat="1" ht="54.75" customHeight="1" x14ac:dyDescent="0.25">
      <c r="A13" s="124">
        <v>9</v>
      </c>
      <c r="B13" s="92" t="s">
        <v>184</v>
      </c>
      <c r="C13" s="92" t="s">
        <v>83</v>
      </c>
      <c r="D13" s="104">
        <v>2017</v>
      </c>
      <c r="E13" s="94" t="s">
        <v>139</v>
      </c>
      <c r="F13" s="127">
        <v>173.13</v>
      </c>
      <c r="G13" s="92" t="s">
        <v>370</v>
      </c>
      <c r="H13" s="90" t="s">
        <v>34</v>
      </c>
      <c r="I13" s="90" t="s">
        <v>34</v>
      </c>
      <c r="J13" s="92"/>
      <c r="K13" s="92" t="s">
        <v>145</v>
      </c>
      <c r="L13" s="125"/>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c r="CZ13" s="126"/>
      <c r="DA13" s="126"/>
      <c r="DB13" s="126"/>
      <c r="DC13" s="126"/>
      <c r="DD13" s="126"/>
      <c r="DE13" s="126"/>
      <c r="DF13" s="126"/>
      <c r="DG13" s="126"/>
      <c r="DH13" s="126"/>
      <c r="DI13" s="126"/>
      <c r="DJ13" s="126"/>
      <c r="DK13" s="126"/>
      <c r="DL13" s="126"/>
      <c r="DM13" s="126"/>
      <c r="DN13" s="126"/>
      <c r="DO13" s="126"/>
      <c r="DP13" s="126"/>
      <c r="DQ13" s="126"/>
      <c r="DR13" s="126"/>
      <c r="DS13" s="126"/>
      <c r="DT13" s="126"/>
      <c r="DU13" s="126"/>
      <c r="DV13" s="126"/>
      <c r="DW13" s="126"/>
      <c r="DX13" s="126"/>
      <c r="DY13" s="126"/>
      <c r="DZ13" s="126"/>
      <c r="EA13" s="126"/>
      <c r="EB13" s="126"/>
      <c r="EC13" s="126"/>
      <c r="ED13" s="126"/>
      <c r="EE13" s="126"/>
      <c r="EF13" s="126"/>
      <c r="EG13" s="126"/>
      <c r="EH13" s="126"/>
      <c r="EI13" s="126"/>
      <c r="EJ13" s="126"/>
      <c r="EK13" s="126"/>
      <c r="EL13" s="126"/>
      <c r="EM13" s="126"/>
      <c r="EN13" s="126"/>
      <c r="EO13" s="126"/>
      <c r="EP13" s="126"/>
      <c r="EQ13" s="126"/>
      <c r="ER13" s="126"/>
      <c r="ES13" s="126"/>
      <c r="ET13" s="126"/>
      <c r="EU13" s="126"/>
      <c r="EV13" s="126"/>
      <c r="EW13" s="126"/>
      <c r="EX13" s="126"/>
      <c r="EY13" s="126"/>
      <c r="EZ13" s="126"/>
      <c r="FA13" s="126"/>
      <c r="FB13" s="126"/>
      <c r="FC13" s="126"/>
      <c r="FD13" s="126"/>
      <c r="FE13" s="126"/>
      <c r="FF13" s="126"/>
      <c r="FG13" s="126"/>
      <c r="FH13" s="126"/>
      <c r="FI13" s="126"/>
      <c r="FJ13" s="126"/>
      <c r="FK13" s="126"/>
      <c r="FL13" s="126"/>
      <c r="FM13" s="126"/>
      <c r="FN13" s="126"/>
      <c r="FO13" s="126"/>
      <c r="FP13" s="126"/>
      <c r="FQ13" s="126"/>
      <c r="FR13" s="126"/>
      <c r="FS13" s="126"/>
      <c r="FT13" s="126"/>
      <c r="FU13" s="126"/>
      <c r="FV13" s="126"/>
      <c r="FW13" s="126"/>
      <c r="FX13" s="126"/>
      <c r="FY13" s="126"/>
      <c r="FZ13" s="126"/>
      <c r="GA13" s="126"/>
      <c r="GB13" s="126"/>
      <c r="GC13" s="126"/>
      <c r="GD13" s="126"/>
      <c r="GE13" s="126"/>
      <c r="GF13" s="126"/>
      <c r="GG13" s="126"/>
      <c r="GH13" s="126"/>
      <c r="GI13" s="126"/>
      <c r="GJ13" s="126"/>
      <c r="GK13" s="126"/>
      <c r="GL13" s="126"/>
      <c r="GM13" s="126"/>
      <c r="GN13" s="126"/>
      <c r="GO13" s="126"/>
      <c r="GP13" s="126"/>
      <c r="GQ13" s="126"/>
      <c r="GR13" s="126"/>
      <c r="GS13" s="126"/>
      <c r="GT13" s="126"/>
      <c r="GU13" s="126"/>
      <c r="GV13" s="126"/>
      <c r="GW13" s="126"/>
      <c r="GX13" s="126"/>
      <c r="GY13" s="126"/>
      <c r="GZ13" s="126"/>
      <c r="HA13" s="126"/>
      <c r="HB13" s="126"/>
      <c r="HC13" s="126"/>
      <c r="HD13" s="126"/>
      <c r="HE13" s="126"/>
      <c r="HF13" s="126"/>
      <c r="HG13" s="126"/>
      <c r="HH13" s="126"/>
      <c r="HI13" s="126"/>
      <c r="HJ13" s="126"/>
      <c r="HK13" s="126"/>
      <c r="HL13" s="126"/>
      <c r="HM13" s="126"/>
      <c r="HN13" s="126"/>
      <c r="HO13" s="126"/>
      <c r="HP13" s="126"/>
      <c r="HQ13" s="126"/>
      <c r="HR13" s="126"/>
      <c r="HS13" s="126"/>
      <c r="HT13" s="126"/>
      <c r="HU13" s="126"/>
      <c r="HV13" s="126"/>
      <c r="HW13" s="126"/>
      <c r="HX13" s="126"/>
      <c r="HY13" s="126"/>
      <c r="HZ13" s="126"/>
      <c r="IA13" s="126"/>
      <c r="IB13" s="126"/>
      <c r="IC13" s="126"/>
      <c r="ID13" s="126"/>
      <c r="IE13" s="126"/>
      <c r="IF13" s="126"/>
      <c r="IG13" s="126"/>
      <c r="IH13" s="126"/>
      <c r="II13" s="126"/>
      <c r="IJ13" s="126"/>
      <c r="IK13" s="126"/>
      <c r="IL13" s="126"/>
      <c r="IM13" s="126"/>
      <c r="IN13" s="126"/>
      <c r="IO13" s="126"/>
      <c r="IP13" s="126"/>
      <c r="IQ13" s="126"/>
      <c r="IR13" s="126"/>
    </row>
    <row r="14" spans="1:252" s="128" customFormat="1" ht="63" x14ac:dyDescent="0.25">
      <c r="A14" s="124">
        <v>10</v>
      </c>
      <c r="B14" s="100" t="s">
        <v>183</v>
      </c>
      <c r="C14" s="100" t="s">
        <v>83</v>
      </c>
      <c r="D14" s="129">
        <v>2017</v>
      </c>
      <c r="E14" s="98" t="s">
        <v>139</v>
      </c>
      <c r="F14" s="103">
        <v>101.64</v>
      </c>
      <c r="G14" s="92" t="s">
        <v>370</v>
      </c>
      <c r="H14" s="90" t="s">
        <v>34</v>
      </c>
      <c r="I14" s="90" t="s">
        <v>34</v>
      </c>
      <c r="J14" s="100"/>
      <c r="K14" s="100" t="s">
        <v>148</v>
      </c>
      <c r="L14" s="125"/>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6"/>
      <c r="BW14" s="126"/>
      <c r="BX14" s="126"/>
      <c r="BY14" s="126"/>
      <c r="BZ14" s="126"/>
      <c r="CA14" s="126"/>
      <c r="CB14" s="126"/>
      <c r="CC14" s="126"/>
      <c r="CD14" s="126"/>
      <c r="CE14" s="126"/>
      <c r="CF14" s="126"/>
      <c r="CG14" s="126"/>
      <c r="CH14" s="126"/>
      <c r="CI14" s="126"/>
      <c r="CJ14" s="126"/>
      <c r="CK14" s="126"/>
      <c r="CL14" s="126"/>
      <c r="CM14" s="126"/>
      <c r="CN14" s="126"/>
      <c r="CO14" s="126"/>
      <c r="CP14" s="126"/>
      <c r="CQ14" s="126"/>
      <c r="CR14" s="126"/>
      <c r="CS14" s="126"/>
      <c r="CT14" s="126"/>
      <c r="CU14" s="126"/>
      <c r="CV14" s="126"/>
      <c r="CW14" s="126"/>
      <c r="CX14" s="126"/>
      <c r="CY14" s="126"/>
      <c r="CZ14" s="126"/>
      <c r="DA14" s="126"/>
      <c r="DB14" s="126"/>
      <c r="DC14" s="126"/>
      <c r="DD14" s="126"/>
      <c r="DE14" s="126"/>
      <c r="DF14" s="126"/>
      <c r="DG14" s="126"/>
      <c r="DH14" s="126"/>
      <c r="DI14" s="126"/>
      <c r="DJ14" s="126"/>
      <c r="DK14" s="126"/>
      <c r="DL14" s="126"/>
      <c r="DM14" s="126"/>
      <c r="DN14" s="126"/>
      <c r="DO14" s="126"/>
      <c r="DP14" s="126"/>
      <c r="DQ14" s="126"/>
      <c r="DR14" s="126"/>
      <c r="DS14" s="126"/>
      <c r="DT14" s="126"/>
      <c r="DU14" s="126"/>
      <c r="DV14" s="126"/>
      <c r="DW14" s="126"/>
      <c r="DX14" s="126"/>
      <c r="DY14" s="126"/>
      <c r="DZ14" s="126"/>
      <c r="EA14" s="126"/>
      <c r="EB14" s="126"/>
      <c r="EC14" s="126"/>
      <c r="ED14" s="126"/>
      <c r="EE14" s="126"/>
      <c r="EF14" s="126"/>
      <c r="EG14" s="126"/>
      <c r="EH14" s="126"/>
      <c r="EI14" s="126"/>
      <c r="EJ14" s="126"/>
      <c r="EK14" s="126"/>
      <c r="EL14" s="126"/>
      <c r="EM14" s="126"/>
      <c r="EN14" s="126"/>
      <c r="EO14" s="126"/>
      <c r="EP14" s="126"/>
      <c r="EQ14" s="126"/>
      <c r="ER14" s="126"/>
      <c r="ES14" s="126"/>
      <c r="ET14" s="126"/>
      <c r="EU14" s="126"/>
      <c r="EV14" s="126"/>
      <c r="EW14" s="126"/>
      <c r="EX14" s="126"/>
      <c r="EY14" s="126"/>
      <c r="EZ14" s="126"/>
      <c r="FA14" s="126"/>
      <c r="FB14" s="126"/>
      <c r="FC14" s="126"/>
      <c r="FD14" s="126"/>
      <c r="FE14" s="126"/>
      <c r="FF14" s="126"/>
      <c r="FG14" s="126"/>
      <c r="FH14" s="126"/>
      <c r="FI14" s="126"/>
      <c r="FJ14" s="126"/>
      <c r="FK14" s="126"/>
      <c r="FL14" s="126"/>
      <c r="FM14" s="126"/>
      <c r="FN14" s="126"/>
      <c r="FO14" s="126"/>
      <c r="FP14" s="126"/>
      <c r="FQ14" s="126"/>
      <c r="FR14" s="126"/>
      <c r="FS14" s="126"/>
      <c r="FT14" s="126"/>
      <c r="FU14" s="126"/>
      <c r="FV14" s="126"/>
      <c r="FW14" s="126"/>
      <c r="FX14" s="126"/>
      <c r="FY14" s="126"/>
      <c r="FZ14" s="126"/>
      <c r="GA14" s="126"/>
      <c r="GB14" s="126"/>
      <c r="GC14" s="126"/>
      <c r="GD14" s="126"/>
      <c r="GE14" s="126"/>
      <c r="GF14" s="126"/>
      <c r="GG14" s="126"/>
      <c r="GH14" s="126"/>
      <c r="GI14" s="126"/>
      <c r="GJ14" s="126"/>
      <c r="GK14" s="126"/>
      <c r="GL14" s="126"/>
      <c r="GM14" s="126"/>
      <c r="GN14" s="126"/>
      <c r="GO14" s="126"/>
      <c r="GP14" s="126"/>
      <c r="GQ14" s="126"/>
      <c r="GR14" s="126"/>
      <c r="GS14" s="126"/>
      <c r="GT14" s="126"/>
      <c r="GU14" s="126"/>
      <c r="GV14" s="126"/>
      <c r="GW14" s="126"/>
      <c r="GX14" s="126"/>
      <c r="GY14" s="126"/>
      <c r="GZ14" s="126"/>
      <c r="HA14" s="126"/>
      <c r="HB14" s="126"/>
      <c r="HC14" s="126"/>
      <c r="HD14" s="126"/>
      <c r="HE14" s="126"/>
      <c r="HF14" s="126"/>
      <c r="HG14" s="126"/>
      <c r="HH14" s="126"/>
      <c r="HI14" s="126"/>
      <c r="HJ14" s="126"/>
      <c r="HK14" s="126"/>
      <c r="HL14" s="126"/>
      <c r="HM14" s="126"/>
      <c r="HN14" s="126"/>
      <c r="HO14" s="126"/>
      <c r="HP14" s="126"/>
      <c r="HQ14" s="126"/>
      <c r="HR14" s="126"/>
      <c r="HS14" s="126"/>
      <c r="HT14" s="126"/>
      <c r="HU14" s="126"/>
      <c r="HV14" s="126"/>
      <c r="HW14" s="126"/>
      <c r="HX14" s="126"/>
      <c r="HY14" s="126"/>
      <c r="HZ14" s="126"/>
      <c r="IA14" s="126"/>
      <c r="IB14" s="126"/>
      <c r="IC14" s="126"/>
      <c r="ID14" s="126"/>
      <c r="IE14" s="126"/>
      <c r="IF14" s="126"/>
      <c r="IG14" s="126"/>
      <c r="IH14" s="126"/>
      <c r="II14" s="126"/>
      <c r="IJ14" s="126"/>
      <c r="IK14" s="126"/>
      <c r="IL14" s="126"/>
      <c r="IM14" s="126"/>
      <c r="IN14" s="126"/>
      <c r="IO14" s="126"/>
      <c r="IP14" s="126"/>
      <c r="IQ14" s="126"/>
      <c r="IR14" s="126"/>
    </row>
    <row r="15" spans="1:252" s="412" customFormat="1" ht="84.75" customHeight="1" x14ac:dyDescent="0.25">
      <c r="A15" s="405">
        <v>11</v>
      </c>
      <c r="B15" s="406" t="s">
        <v>201</v>
      </c>
      <c r="C15" s="406" t="s">
        <v>83</v>
      </c>
      <c r="D15" s="407">
        <v>2017</v>
      </c>
      <c r="E15" s="408" t="s">
        <v>204</v>
      </c>
      <c r="F15" s="409">
        <v>18.317</v>
      </c>
      <c r="G15" s="406" t="s">
        <v>182</v>
      </c>
      <c r="H15" s="406"/>
      <c r="I15" s="408" t="s">
        <v>206</v>
      </c>
      <c r="J15" s="406" t="s">
        <v>210</v>
      </c>
      <c r="K15" s="406" t="s">
        <v>373</v>
      </c>
      <c r="L15" s="410"/>
      <c r="M15" s="411"/>
      <c r="N15" s="411"/>
      <c r="O15" s="411"/>
      <c r="P15" s="411"/>
      <c r="Q15" s="411"/>
      <c r="R15" s="411"/>
      <c r="S15" s="411"/>
      <c r="T15" s="411"/>
      <c r="U15" s="411"/>
      <c r="V15" s="411"/>
      <c r="W15" s="411"/>
      <c r="X15" s="411"/>
      <c r="Y15" s="411"/>
      <c r="Z15" s="411"/>
      <c r="AA15" s="411"/>
      <c r="AB15" s="411"/>
      <c r="AC15" s="411"/>
      <c r="AD15" s="411"/>
      <c r="AE15" s="411"/>
      <c r="AF15" s="411"/>
      <c r="AG15" s="411"/>
      <c r="AH15" s="411"/>
      <c r="AI15" s="411"/>
      <c r="AJ15" s="411"/>
      <c r="AK15" s="411"/>
      <c r="AL15" s="411"/>
      <c r="AM15" s="411"/>
      <c r="AN15" s="411"/>
      <c r="AO15" s="411"/>
      <c r="AP15" s="411"/>
      <c r="AQ15" s="411"/>
      <c r="AR15" s="411"/>
      <c r="AS15" s="411"/>
      <c r="AT15" s="411"/>
      <c r="AU15" s="411"/>
      <c r="AV15" s="411"/>
      <c r="AW15" s="411"/>
      <c r="AX15" s="411"/>
      <c r="AY15" s="411"/>
      <c r="AZ15" s="411"/>
      <c r="BA15" s="411"/>
      <c r="BB15" s="411"/>
      <c r="BC15" s="411"/>
      <c r="BD15" s="411"/>
      <c r="BE15" s="411"/>
      <c r="BF15" s="411"/>
      <c r="BG15" s="411"/>
      <c r="BH15" s="411"/>
      <c r="BI15" s="411"/>
      <c r="BJ15" s="411"/>
      <c r="BK15" s="411"/>
      <c r="BL15" s="411"/>
      <c r="BM15" s="411"/>
      <c r="BN15" s="411"/>
      <c r="BO15" s="411"/>
      <c r="BP15" s="411"/>
      <c r="BQ15" s="411"/>
      <c r="BR15" s="411"/>
      <c r="BS15" s="411"/>
      <c r="BT15" s="411"/>
      <c r="BU15" s="411"/>
      <c r="BV15" s="411"/>
      <c r="BW15" s="411"/>
      <c r="BX15" s="411"/>
      <c r="BY15" s="411"/>
      <c r="BZ15" s="411"/>
      <c r="CA15" s="411"/>
      <c r="CB15" s="411"/>
      <c r="CC15" s="411"/>
      <c r="CD15" s="411"/>
      <c r="CE15" s="411"/>
      <c r="CF15" s="411"/>
      <c r="CG15" s="411"/>
      <c r="CH15" s="411"/>
      <c r="CI15" s="411"/>
      <c r="CJ15" s="411"/>
      <c r="CK15" s="411"/>
      <c r="CL15" s="411"/>
      <c r="CM15" s="411"/>
      <c r="CN15" s="411"/>
      <c r="CO15" s="411"/>
      <c r="CP15" s="411"/>
      <c r="CQ15" s="411"/>
      <c r="CR15" s="411"/>
      <c r="CS15" s="411"/>
      <c r="CT15" s="411"/>
      <c r="CU15" s="411"/>
      <c r="CV15" s="411"/>
      <c r="CW15" s="411"/>
      <c r="CX15" s="411"/>
      <c r="CY15" s="411"/>
      <c r="CZ15" s="411"/>
      <c r="DA15" s="411"/>
      <c r="DB15" s="411"/>
      <c r="DC15" s="411"/>
      <c r="DD15" s="411"/>
      <c r="DE15" s="411"/>
      <c r="DF15" s="411"/>
      <c r="DG15" s="411"/>
      <c r="DH15" s="411"/>
      <c r="DI15" s="411"/>
      <c r="DJ15" s="411"/>
      <c r="DK15" s="411"/>
      <c r="DL15" s="411"/>
      <c r="DM15" s="411"/>
      <c r="DN15" s="411"/>
      <c r="DO15" s="411"/>
      <c r="DP15" s="411"/>
      <c r="DQ15" s="411"/>
      <c r="DR15" s="411"/>
      <c r="DS15" s="411"/>
      <c r="DT15" s="411"/>
      <c r="DU15" s="411"/>
      <c r="DV15" s="411"/>
      <c r="DW15" s="411"/>
      <c r="DX15" s="411"/>
      <c r="DY15" s="411"/>
      <c r="DZ15" s="411"/>
      <c r="EA15" s="411"/>
      <c r="EB15" s="411"/>
      <c r="EC15" s="411"/>
      <c r="ED15" s="411"/>
      <c r="EE15" s="411"/>
      <c r="EF15" s="411"/>
      <c r="EG15" s="411"/>
      <c r="EH15" s="411"/>
      <c r="EI15" s="411"/>
      <c r="EJ15" s="411"/>
      <c r="EK15" s="411"/>
      <c r="EL15" s="411"/>
      <c r="EM15" s="411"/>
      <c r="EN15" s="411"/>
      <c r="EO15" s="411"/>
      <c r="EP15" s="411"/>
      <c r="EQ15" s="411"/>
      <c r="ER15" s="411"/>
      <c r="ES15" s="411"/>
      <c r="ET15" s="411"/>
      <c r="EU15" s="411"/>
      <c r="EV15" s="411"/>
      <c r="EW15" s="411"/>
      <c r="EX15" s="411"/>
      <c r="EY15" s="411"/>
      <c r="EZ15" s="411"/>
      <c r="FA15" s="411"/>
      <c r="FB15" s="411"/>
      <c r="FC15" s="411"/>
      <c r="FD15" s="411"/>
      <c r="FE15" s="411"/>
      <c r="FF15" s="411"/>
      <c r="FG15" s="411"/>
      <c r="FH15" s="411"/>
      <c r="FI15" s="411"/>
      <c r="FJ15" s="411"/>
      <c r="FK15" s="411"/>
      <c r="FL15" s="411"/>
      <c r="FM15" s="411"/>
      <c r="FN15" s="411"/>
      <c r="FO15" s="411"/>
      <c r="FP15" s="411"/>
      <c r="FQ15" s="411"/>
      <c r="FR15" s="411"/>
      <c r="FS15" s="411"/>
      <c r="FT15" s="411"/>
      <c r="FU15" s="411"/>
      <c r="FV15" s="411"/>
      <c r="FW15" s="411"/>
      <c r="FX15" s="411"/>
      <c r="FY15" s="411"/>
      <c r="FZ15" s="411"/>
      <c r="GA15" s="411"/>
      <c r="GB15" s="411"/>
      <c r="GC15" s="411"/>
      <c r="GD15" s="411"/>
      <c r="GE15" s="411"/>
      <c r="GF15" s="411"/>
      <c r="GG15" s="411"/>
      <c r="GH15" s="411"/>
      <c r="GI15" s="411"/>
      <c r="GJ15" s="411"/>
      <c r="GK15" s="411"/>
      <c r="GL15" s="411"/>
      <c r="GM15" s="411"/>
      <c r="GN15" s="411"/>
      <c r="GO15" s="411"/>
      <c r="GP15" s="411"/>
      <c r="GQ15" s="411"/>
      <c r="GR15" s="411"/>
      <c r="GS15" s="411"/>
      <c r="GT15" s="411"/>
      <c r="GU15" s="411"/>
      <c r="GV15" s="411"/>
      <c r="GW15" s="411"/>
      <c r="GX15" s="411"/>
      <c r="GY15" s="411"/>
      <c r="GZ15" s="411"/>
      <c r="HA15" s="411"/>
      <c r="HB15" s="411"/>
      <c r="HC15" s="411"/>
      <c r="HD15" s="411"/>
      <c r="HE15" s="411"/>
      <c r="HF15" s="411"/>
      <c r="HG15" s="411"/>
      <c r="HH15" s="411"/>
      <c r="HI15" s="411"/>
      <c r="HJ15" s="411"/>
      <c r="HK15" s="411"/>
      <c r="HL15" s="411"/>
      <c r="HM15" s="411"/>
      <c r="HN15" s="411"/>
      <c r="HO15" s="411"/>
      <c r="HP15" s="411"/>
      <c r="HQ15" s="411"/>
      <c r="HR15" s="411"/>
      <c r="HS15" s="411"/>
      <c r="HT15" s="411"/>
      <c r="HU15" s="411"/>
      <c r="HV15" s="411"/>
      <c r="HW15" s="411"/>
      <c r="HX15" s="411"/>
      <c r="HY15" s="411"/>
      <c r="HZ15" s="411"/>
      <c r="IA15" s="411"/>
      <c r="IB15" s="411"/>
      <c r="IC15" s="411"/>
      <c r="ID15" s="411"/>
      <c r="IE15" s="411"/>
      <c r="IF15" s="411"/>
      <c r="IG15" s="411"/>
      <c r="IH15" s="411"/>
      <c r="II15" s="411"/>
      <c r="IJ15" s="411"/>
      <c r="IK15" s="411"/>
      <c r="IL15" s="411"/>
      <c r="IM15" s="411"/>
      <c r="IN15" s="411"/>
      <c r="IO15" s="411"/>
      <c r="IP15" s="411"/>
      <c r="IQ15" s="411"/>
      <c r="IR15" s="411"/>
    </row>
    <row r="16" spans="1:252" s="412" customFormat="1" ht="78.75" x14ac:dyDescent="0.25">
      <c r="A16" s="405">
        <v>12</v>
      </c>
      <c r="B16" s="406" t="s">
        <v>202</v>
      </c>
      <c r="C16" s="406" t="s">
        <v>83</v>
      </c>
      <c r="D16" s="407">
        <v>2017</v>
      </c>
      <c r="E16" s="408" t="s">
        <v>204</v>
      </c>
      <c r="F16" s="413">
        <v>34.704999999999998</v>
      </c>
      <c r="G16" s="406" t="s">
        <v>181</v>
      </c>
      <c r="H16" s="406"/>
      <c r="I16" s="408" t="s">
        <v>207</v>
      </c>
      <c r="J16" s="406" t="s">
        <v>210</v>
      </c>
      <c r="K16" s="406" t="s">
        <v>373</v>
      </c>
      <c r="L16" s="410"/>
      <c r="M16" s="411"/>
      <c r="N16" s="411"/>
      <c r="O16" s="411"/>
      <c r="P16" s="411"/>
      <c r="Q16" s="411"/>
      <c r="R16" s="411"/>
      <c r="S16" s="411"/>
      <c r="T16" s="411"/>
      <c r="U16" s="411"/>
      <c r="V16" s="411"/>
      <c r="W16" s="411"/>
      <c r="X16" s="411"/>
      <c r="Y16" s="411"/>
      <c r="Z16" s="411"/>
      <c r="AA16" s="411"/>
      <c r="AB16" s="411"/>
      <c r="AC16" s="411"/>
      <c r="AD16" s="411"/>
      <c r="AE16" s="411"/>
      <c r="AF16" s="411"/>
      <c r="AG16" s="411"/>
      <c r="AH16" s="411"/>
      <c r="AI16" s="411"/>
      <c r="AJ16" s="411"/>
      <c r="AK16" s="411"/>
      <c r="AL16" s="411"/>
      <c r="AM16" s="411"/>
      <c r="AN16" s="411"/>
      <c r="AO16" s="411"/>
      <c r="AP16" s="411"/>
      <c r="AQ16" s="411"/>
      <c r="AR16" s="411"/>
      <c r="AS16" s="411"/>
      <c r="AT16" s="411"/>
      <c r="AU16" s="411"/>
      <c r="AV16" s="411"/>
      <c r="AW16" s="411"/>
      <c r="AX16" s="411"/>
      <c r="AY16" s="411"/>
      <c r="AZ16" s="411"/>
      <c r="BA16" s="411"/>
      <c r="BB16" s="411"/>
      <c r="BC16" s="411"/>
      <c r="BD16" s="411"/>
      <c r="BE16" s="411"/>
      <c r="BF16" s="411"/>
      <c r="BG16" s="411"/>
      <c r="BH16" s="411"/>
      <c r="BI16" s="411"/>
      <c r="BJ16" s="411"/>
      <c r="BK16" s="411"/>
      <c r="BL16" s="411"/>
      <c r="BM16" s="411"/>
      <c r="BN16" s="411"/>
      <c r="BO16" s="411"/>
      <c r="BP16" s="411"/>
      <c r="BQ16" s="411"/>
      <c r="BR16" s="411"/>
      <c r="BS16" s="411"/>
      <c r="BT16" s="411"/>
      <c r="BU16" s="411"/>
      <c r="BV16" s="411"/>
      <c r="BW16" s="411"/>
      <c r="BX16" s="411"/>
      <c r="BY16" s="411"/>
      <c r="BZ16" s="411"/>
      <c r="CA16" s="411"/>
      <c r="CB16" s="411"/>
      <c r="CC16" s="411"/>
      <c r="CD16" s="411"/>
      <c r="CE16" s="411"/>
      <c r="CF16" s="411"/>
      <c r="CG16" s="411"/>
      <c r="CH16" s="411"/>
      <c r="CI16" s="411"/>
      <c r="CJ16" s="411"/>
      <c r="CK16" s="411"/>
      <c r="CL16" s="411"/>
      <c r="CM16" s="411"/>
      <c r="CN16" s="411"/>
      <c r="CO16" s="411"/>
      <c r="CP16" s="411"/>
      <c r="CQ16" s="411"/>
      <c r="CR16" s="411"/>
      <c r="CS16" s="411"/>
      <c r="CT16" s="411"/>
      <c r="CU16" s="411"/>
      <c r="CV16" s="411"/>
      <c r="CW16" s="411"/>
      <c r="CX16" s="411"/>
      <c r="CY16" s="411"/>
      <c r="CZ16" s="411"/>
      <c r="DA16" s="411"/>
      <c r="DB16" s="411"/>
      <c r="DC16" s="411"/>
      <c r="DD16" s="411"/>
      <c r="DE16" s="411"/>
      <c r="DF16" s="411"/>
      <c r="DG16" s="411"/>
      <c r="DH16" s="411"/>
      <c r="DI16" s="411"/>
      <c r="DJ16" s="411"/>
      <c r="DK16" s="411"/>
      <c r="DL16" s="411"/>
      <c r="DM16" s="411"/>
      <c r="DN16" s="411"/>
      <c r="DO16" s="411"/>
      <c r="DP16" s="411"/>
      <c r="DQ16" s="411"/>
      <c r="DR16" s="411"/>
      <c r="DS16" s="411"/>
      <c r="DT16" s="411"/>
      <c r="DU16" s="411"/>
      <c r="DV16" s="411"/>
      <c r="DW16" s="411"/>
      <c r="DX16" s="411"/>
      <c r="DY16" s="411"/>
      <c r="DZ16" s="411"/>
      <c r="EA16" s="411"/>
      <c r="EB16" s="411"/>
      <c r="EC16" s="411"/>
      <c r="ED16" s="411"/>
      <c r="EE16" s="411"/>
      <c r="EF16" s="411"/>
      <c r="EG16" s="411"/>
      <c r="EH16" s="411"/>
      <c r="EI16" s="411"/>
      <c r="EJ16" s="411"/>
      <c r="EK16" s="411"/>
      <c r="EL16" s="411"/>
      <c r="EM16" s="411"/>
      <c r="EN16" s="411"/>
      <c r="EO16" s="411"/>
      <c r="EP16" s="411"/>
      <c r="EQ16" s="411"/>
      <c r="ER16" s="411"/>
      <c r="ES16" s="411"/>
      <c r="ET16" s="411"/>
      <c r="EU16" s="411"/>
      <c r="EV16" s="411"/>
      <c r="EW16" s="411"/>
      <c r="EX16" s="411"/>
      <c r="EY16" s="411"/>
      <c r="EZ16" s="411"/>
      <c r="FA16" s="411"/>
      <c r="FB16" s="411"/>
      <c r="FC16" s="411"/>
      <c r="FD16" s="411"/>
      <c r="FE16" s="411"/>
      <c r="FF16" s="411"/>
      <c r="FG16" s="411"/>
      <c r="FH16" s="411"/>
      <c r="FI16" s="411"/>
      <c r="FJ16" s="411"/>
      <c r="FK16" s="411"/>
      <c r="FL16" s="411"/>
      <c r="FM16" s="411"/>
      <c r="FN16" s="411"/>
      <c r="FO16" s="411"/>
      <c r="FP16" s="411"/>
      <c r="FQ16" s="411"/>
      <c r="FR16" s="411"/>
      <c r="FS16" s="411"/>
      <c r="FT16" s="411"/>
      <c r="FU16" s="411"/>
      <c r="FV16" s="411"/>
      <c r="FW16" s="411"/>
      <c r="FX16" s="411"/>
      <c r="FY16" s="411"/>
      <c r="FZ16" s="411"/>
      <c r="GA16" s="411"/>
      <c r="GB16" s="411"/>
      <c r="GC16" s="411"/>
      <c r="GD16" s="411"/>
      <c r="GE16" s="411"/>
      <c r="GF16" s="411"/>
      <c r="GG16" s="411"/>
      <c r="GH16" s="411"/>
      <c r="GI16" s="411"/>
      <c r="GJ16" s="411"/>
      <c r="GK16" s="411"/>
      <c r="GL16" s="411"/>
      <c r="GM16" s="411"/>
      <c r="GN16" s="411"/>
      <c r="GO16" s="411"/>
      <c r="GP16" s="411"/>
      <c r="GQ16" s="411"/>
      <c r="GR16" s="411"/>
      <c r="GS16" s="411"/>
      <c r="GT16" s="411"/>
      <c r="GU16" s="411"/>
      <c r="GV16" s="411"/>
      <c r="GW16" s="411"/>
      <c r="GX16" s="411"/>
      <c r="GY16" s="411"/>
      <c r="GZ16" s="411"/>
      <c r="HA16" s="411"/>
      <c r="HB16" s="411"/>
      <c r="HC16" s="411"/>
      <c r="HD16" s="411"/>
      <c r="HE16" s="411"/>
      <c r="HF16" s="411"/>
      <c r="HG16" s="411"/>
      <c r="HH16" s="411"/>
      <c r="HI16" s="411"/>
      <c r="HJ16" s="411"/>
      <c r="HK16" s="411"/>
      <c r="HL16" s="411"/>
      <c r="HM16" s="411"/>
      <c r="HN16" s="411"/>
      <c r="HO16" s="411"/>
      <c r="HP16" s="411"/>
      <c r="HQ16" s="411"/>
      <c r="HR16" s="411"/>
      <c r="HS16" s="411"/>
      <c r="HT16" s="411"/>
      <c r="HU16" s="411"/>
      <c r="HV16" s="411"/>
      <c r="HW16" s="411"/>
      <c r="HX16" s="411"/>
      <c r="HY16" s="411"/>
      <c r="HZ16" s="411"/>
      <c r="IA16" s="411"/>
      <c r="IB16" s="411"/>
      <c r="IC16" s="411"/>
      <c r="ID16" s="411"/>
      <c r="IE16" s="411"/>
      <c r="IF16" s="411"/>
      <c r="IG16" s="411"/>
      <c r="IH16" s="411"/>
      <c r="II16" s="411"/>
      <c r="IJ16" s="411"/>
      <c r="IK16" s="411"/>
      <c r="IL16" s="411"/>
      <c r="IM16" s="411"/>
      <c r="IN16" s="411"/>
      <c r="IO16" s="411"/>
      <c r="IP16" s="411"/>
      <c r="IQ16" s="411"/>
      <c r="IR16" s="411"/>
    </row>
    <row r="17" spans="1:252" s="4" customFormat="1" ht="18.75" customHeight="1" x14ac:dyDescent="0.25">
      <c r="A17" s="65"/>
      <c r="B17" s="64" t="s">
        <v>11</v>
      </c>
      <c r="C17" s="2"/>
      <c r="D17" s="2"/>
      <c r="E17" s="2"/>
      <c r="F17" s="5">
        <f>SUM(F7:F16)</f>
        <v>1792.3720000000001</v>
      </c>
      <c r="G17" s="2"/>
      <c r="H17" s="2"/>
      <c r="I17" s="65"/>
      <c r="J17" s="2"/>
      <c r="K17" s="2"/>
    </row>
    <row r="18" spans="1:252" s="4" customFormat="1" ht="16.5" customHeight="1" x14ac:dyDescent="0.25">
      <c r="A18" s="84"/>
      <c r="B18" s="23"/>
      <c r="C18" s="23"/>
      <c r="D18" s="23"/>
      <c r="E18" s="23"/>
      <c r="F18" s="25"/>
      <c r="G18" s="23"/>
      <c r="H18" s="23"/>
      <c r="I18" s="68"/>
      <c r="J18" s="23"/>
      <c r="K18" s="24"/>
    </row>
    <row r="19" spans="1:252" ht="15.75" x14ac:dyDescent="0.25">
      <c r="A19" s="607" t="s">
        <v>31</v>
      </c>
      <c r="B19" s="608"/>
      <c r="C19" s="608"/>
      <c r="D19" s="608"/>
      <c r="E19" s="608"/>
      <c r="F19" s="608"/>
      <c r="G19" s="608"/>
      <c r="H19" s="608"/>
      <c r="I19" s="608"/>
      <c r="J19" s="608"/>
      <c r="K19" s="609"/>
    </row>
    <row r="20" spans="1:252" s="56" customFormat="1" ht="74.25" customHeight="1" x14ac:dyDescent="0.25">
      <c r="A20" s="115">
        <v>1</v>
      </c>
      <c r="B20" s="89" t="s">
        <v>149</v>
      </c>
      <c r="C20" s="89" t="s">
        <v>83</v>
      </c>
      <c r="D20" s="90" t="s">
        <v>150</v>
      </c>
      <c r="E20" s="90" t="s">
        <v>139</v>
      </c>
      <c r="F20" s="116">
        <v>328.59</v>
      </c>
      <c r="G20" s="89" t="s">
        <v>151</v>
      </c>
      <c r="H20" s="99" t="s">
        <v>34</v>
      </c>
      <c r="I20" s="95" t="s">
        <v>34</v>
      </c>
      <c r="J20" s="100" t="s">
        <v>208</v>
      </c>
      <c r="K20" s="89" t="s">
        <v>152</v>
      </c>
      <c r="L20" s="57"/>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R20" s="58"/>
    </row>
    <row r="21" spans="1:252" s="60" customFormat="1" ht="88.5" customHeight="1" x14ac:dyDescent="0.2">
      <c r="A21" s="115">
        <v>2</v>
      </c>
      <c r="B21" s="117" t="s">
        <v>153</v>
      </c>
      <c r="C21" s="117" t="s">
        <v>97</v>
      </c>
      <c r="D21" s="90" t="s">
        <v>150</v>
      </c>
      <c r="E21" s="90" t="s">
        <v>139</v>
      </c>
      <c r="F21" s="116">
        <v>297.74</v>
      </c>
      <c r="G21" s="117" t="s">
        <v>98</v>
      </c>
      <c r="H21" s="99" t="s">
        <v>34</v>
      </c>
      <c r="I21" s="95" t="s">
        <v>34</v>
      </c>
      <c r="J21" s="100" t="s">
        <v>208</v>
      </c>
      <c r="K21" s="89" t="s">
        <v>152</v>
      </c>
    </row>
    <row r="22" spans="1:252" s="60" customFormat="1" ht="88.5" customHeight="1" x14ac:dyDescent="0.2">
      <c r="A22" s="115">
        <v>3</v>
      </c>
      <c r="B22" s="117" t="s">
        <v>212</v>
      </c>
      <c r="C22" s="117" t="s">
        <v>97</v>
      </c>
      <c r="D22" s="99">
        <v>2017</v>
      </c>
      <c r="E22" s="90" t="s">
        <v>139</v>
      </c>
      <c r="F22" s="116">
        <v>19.12</v>
      </c>
      <c r="G22" s="117" t="s">
        <v>100</v>
      </c>
      <c r="H22" s="99" t="s">
        <v>34</v>
      </c>
      <c r="I22" s="99" t="s">
        <v>34</v>
      </c>
      <c r="J22" s="118"/>
      <c r="K22" s="89" t="s">
        <v>154</v>
      </c>
    </row>
    <row r="23" spans="1:252" s="131" customFormat="1" ht="142.5" customHeight="1" x14ac:dyDescent="0.25">
      <c r="A23" s="119">
        <v>4</v>
      </c>
      <c r="B23" s="120" t="s">
        <v>175</v>
      </c>
      <c r="C23" s="120" t="s">
        <v>97</v>
      </c>
      <c r="D23" s="121" t="s">
        <v>177</v>
      </c>
      <c r="E23" s="98" t="s">
        <v>51</v>
      </c>
      <c r="F23" s="122">
        <v>94.6</v>
      </c>
      <c r="G23" s="120" t="s">
        <v>179</v>
      </c>
      <c r="H23" s="121">
        <v>11.087</v>
      </c>
      <c r="I23" s="121" t="s">
        <v>180</v>
      </c>
      <c r="J23" s="123" t="s">
        <v>211</v>
      </c>
      <c r="K23" s="100" t="s">
        <v>24</v>
      </c>
    </row>
    <row r="24" spans="1:252" s="131" customFormat="1" ht="111" customHeight="1" x14ac:dyDescent="0.25">
      <c r="A24" s="119">
        <v>5</v>
      </c>
      <c r="B24" s="120" t="s">
        <v>176</v>
      </c>
      <c r="C24" s="120" t="s">
        <v>97</v>
      </c>
      <c r="D24" s="121">
        <v>2017</v>
      </c>
      <c r="E24" s="98" t="s">
        <v>51</v>
      </c>
      <c r="F24" s="122">
        <v>49.3</v>
      </c>
      <c r="G24" s="120" t="s">
        <v>178</v>
      </c>
      <c r="H24" s="121">
        <v>6.226</v>
      </c>
      <c r="I24" s="121" t="s">
        <v>220</v>
      </c>
      <c r="J24" s="123" t="s">
        <v>211</v>
      </c>
      <c r="K24" s="100" t="s">
        <v>24</v>
      </c>
    </row>
    <row r="25" spans="1:252" s="113" customFormat="1" ht="15.75" x14ac:dyDescent="0.25">
      <c r="A25" s="132"/>
      <c r="B25" s="133" t="s">
        <v>11</v>
      </c>
      <c r="C25" s="134"/>
      <c r="D25" s="134"/>
      <c r="E25" s="135"/>
      <c r="F25" s="136">
        <f>SUM(F20:F22)</f>
        <v>645.44999999999993</v>
      </c>
      <c r="G25" s="137"/>
      <c r="H25" s="138"/>
      <c r="I25" s="132"/>
      <c r="J25" s="139"/>
      <c r="K25" s="134"/>
    </row>
    <row r="26" spans="1:252" s="113" customFormat="1" ht="16.5" customHeight="1" x14ac:dyDescent="0.25">
      <c r="A26" s="140"/>
      <c r="B26" s="141"/>
      <c r="C26" s="142"/>
      <c r="D26" s="142"/>
      <c r="F26" s="143"/>
      <c r="G26" s="144"/>
      <c r="H26" s="145"/>
      <c r="I26" s="146"/>
      <c r="J26" s="147"/>
      <c r="K26" s="148"/>
    </row>
    <row r="27" spans="1:252" s="114" customFormat="1" ht="15.75" hidden="1" x14ac:dyDescent="0.25">
      <c r="A27" s="595" t="s">
        <v>46</v>
      </c>
      <c r="B27" s="596"/>
      <c r="C27" s="596"/>
      <c r="D27" s="596"/>
      <c r="E27" s="596"/>
      <c r="F27" s="596"/>
      <c r="G27" s="596"/>
      <c r="H27" s="596"/>
      <c r="I27" s="596"/>
      <c r="J27" s="596"/>
      <c r="K27" s="597"/>
    </row>
    <row r="28" spans="1:252" s="153" customFormat="1" ht="15.75" hidden="1" x14ac:dyDescent="0.25">
      <c r="A28" s="149"/>
      <c r="B28" s="150"/>
      <c r="C28" s="150"/>
      <c r="D28" s="151"/>
      <c r="E28" s="151"/>
      <c r="F28" s="152"/>
      <c r="G28" s="150"/>
      <c r="H28" s="151"/>
      <c r="I28" s="151"/>
      <c r="J28" s="151"/>
      <c r="K28" s="150"/>
    </row>
    <row r="29" spans="1:252" s="157" customFormat="1" ht="15.75" hidden="1" x14ac:dyDescent="0.25">
      <c r="A29" s="154"/>
      <c r="B29" s="70" t="s">
        <v>11</v>
      </c>
      <c r="C29" s="155"/>
      <c r="D29" s="155"/>
      <c r="E29" s="155"/>
      <c r="F29" s="156">
        <f>SUM(F28:F28)</f>
        <v>0</v>
      </c>
      <c r="G29" s="155"/>
      <c r="H29" s="155"/>
      <c r="I29" s="154"/>
      <c r="J29" s="155"/>
      <c r="K29" s="155"/>
    </row>
    <row r="30" spans="1:252" s="157" customFormat="1" ht="21" hidden="1" customHeight="1" x14ac:dyDescent="0.25">
      <c r="A30" s="70"/>
      <c r="B30" s="69"/>
      <c r="C30" s="69"/>
      <c r="D30" s="69"/>
      <c r="E30" s="69"/>
      <c r="F30" s="69"/>
      <c r="G30" s="69"/>
      <c r="H30" s="69"/>
      <c r="I30" s="70"/>
      <c r="J30" s="69"/>
      <c r="K30" s="69"/>
    </row>
    <row r="31" spans="1:252" s="160" customFormat="1" ht="18.75" customHeight="1" x14ac:dyDescent="0.25">
      <c r="A31" s="598" t="s">
        <v>48</v>
      </c>
      <c r="B31" s="598"/>
      <c r="C31" s="598"/>
      <c r="D31" s="598"/>
      <c r="E31" s="598"/>
      <c r="F31" s="598"/>
      <c r="G31" s="598"/>
      <c r="H31" s="598"/>
      <c r="I31" s="598"/>
      <c r="J31" s="598"/>
      <c r="K31" s="598"/>
      <c r="L31" s="158"/>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S31" s="159"/>
      <c r="BT31" s="159"/>
      <c r="BU31" s="159"/>
      <c r="BV31" s="159"/>
      <c r="BW31" s="159"/>
      <c r="BX31" s="159"/>
      <c r="BY31" s="159"/>
      <c r="BZ31" s="159"/>
      <c r="CA31" s="159"/>
      <c r="CB31" s="159"/>
      <c r="CC31" s="159"/>
      <c r="CD31" s="159"/>
      <c r="CE31" s="159"/>
      <c r="CF31" s="159"/>
      <c r="CG31" s="159"/>
      <c r="CH31" s="159"/>
      <c r="CI31" s="159"/>
      <c r="CJ31" s="159"/>
      <c r="CK31" s="159"/>
      <c r="CL31" s="159"/>
      <c r="CM31" s="159"/>
      <c r="CN31" s="159"/>
      <c r="CO31" s="159"/>
      <c r="CP31" s="159"/>
      <c r="CQ31" s="159"/>
      <c r="CR31" s="159"/>
      <c r="CS31" s="159"/>
      <c r="CT31" s="159"/>
      <c r="CU31" s="159"/>
      <c r="CV31" s="159"/>
      <c r="CW31" s="159"/>
      <c r="CX31" s="159"/>
      <c r="CY31" s="159"/>
      <c r="CZ31" s="159"/>
      <c r="DA31" s="159"/>
      <c r="DB31" s="159"/>
      <c r="DC31" s="159"/>
      <c r="DD31" s="159"/>
      <c r="DE31" s="159"/>
      <c r="DF31" s="159"/>
      <c r="DG31" s="159"/>
      <c r="DH31" s="159"/>
      <c r="DI31" s="159"/>
      <c r="DJ31" s="159"/>
      <c r="DK31" s="159"/>
      <c r="DL31" s="159"/>
      <c r="DM31" s="159"/>
      <c r="DN31" s="159"/>
      <c r="DO31" s="159"/>
      <c r="DP31" s="159"/>
      <c r="DQ31" s="159"/>
      <c r="DR31" s="159"/>
      <c r="DS31" s="159"/>
      <c r="DT31" s="159"/>
      <c r="DU31" s="159"/>
      <c r="DV31" s="159"/>
      <c r="DW31" s="159"/>
      <c r="DX31" s="159"/>
      <c r="DY31" s="159"/>
      <c r="DZ31" s="159"/>
      <c r="EA31" s="159"/>
      <c r="EB31" s="159"/>
      <c r="EC31" s="159"/>
      <c r="ED31" s="159"/>
      <c r="EE31" s="159"/>
      <c r="EF31" s="159"/>
      <c r="EG31" s="159"/>
      <c r="EH31" s="159"/>
      <c r="EI31" s="159"/>
      <c r="EJ31" s="159"/>
      <c r="EK31" s="159"/>
      <c r="EL31" s="159"/>
      <c r="EM31" s="159"/>
      <c r="EN31" s="159"/>
      <c r="EO31" s="159"/>
      <c r="EP31" s="159"/>
      <c r="EQ31" s="159"/>
      <c r="ER31" s="159"/>
      <c r="ES31" s="159"/>
      <c r="ET31" s="159"/>
      <c r="EU31" s="159"/>
      <c r="EV31" s="159"/>
      <c r="EW31" s="159"/>
      <c r="EX31" s="159"/>
      <c r="EY31" s="159"/>
      <c r="EZ31" s="159"/>
      <c r="FA31" s="159"/>
      <c r="FB31" s="159"/>
      <c r="FC31" s="159"/>
      <c r="FD31" s="159"/>
      <c r="FE31" s="159"/>
      <c r="FF31" s="159"/>
      <c r="FG31" s="159"/>
      <c r="FH31" s="159"/>
      <c r="FI31" s="159"/>
      <c r="FJ31" s="159"/>
      <c r="FK31" s="159"/>
      <c r="FL31" s="159"/>
      <c r="FM31" s="159"/>
      <c r="FN31" s="159"/>
      <c r="FO31" s="159"/>
      <c r="FP31" s="159"/>
      <c r="FQ31" s="159"/>
      <c r="FR31" s="159"/>
      <c r="FS31" s="159"/>
      <c r="FT31" s="159"/>
      <c r="FU31" s="159"/>
      <c r="FV31" s="159"/>
      <c r="FW31" s="159"/>
      <c r="FX31" s="159"/>
      <c r="FY31" s="159"/>
      <c r="FZ31" s="159"/>
      <c r="GA31" s="159"/>
      <c r="GB31" s="159"/>
      <c r="GC31" s="159"/>
      <c r="GD31" s="159"/>
      <c r="GE31" s="159"/>
      <c r="GF31" s="159"/>
      <c r="GG31" s="159"/>
      <c r="GH31" s="159"/>
      <c r="GI31" s="159"/>
      <c r="GJ31" s="159"/>
      <c r="GK31" s="159"/>
      <c r="GL31" s="159"/>
      <c r="GM31" s="159"/>
      <c r="GN31" s="159"/>
      <c r="GO31" s="159"/>
      <c r="GP31" s="159"/>
      <c r="GQ31" s="159"/>
      <c r="GR31" s="159"/>
      <c r="GS31" s="159"/>
      <c r="GT31" s="159"/>
      <c r="GU31" s="159"/>
      <c r="GV31" s="159"/>
      <c r="GW31" s="159"/>
      <c r="GX31" s="159"/>
      <c r="GY31" s="159"/>
      <c r="GZ31" s="159"/>
      <c r="HA31" s="159"/>
      <c r="HB31" s="159"/>
      <c r="HC31" s="159"/>
      <c r="HD31" s="159"/>
      <c r="HE31" s="159"/>
      <c r="HF31" s="159"/>
      <c r="HG31" s="159"/>
      <c r="HH31" s="159"/>
      <c r="HI31" s="159"/>
      <c r="HJ31" s="159"/>
      <c r="HK31" s="159"/>
      <c r="HL31" s="159"/>
      <c r="HM31" s="159"/>
      <c r="HN31" s="159"/>
      <c r="HO31" s="159"/>
      <c r="HP31" s="159"/>
      <c r="HQ31" s="159"/>
      <c r="HR31" s="159"/>
      <c r="HS31" s="159"/>
      <c r="HT31" s="159"/>
      <c r="HU31" s="159"/>
      <c r="HV31" s="159"/>
      <c r="HW31" s="159"/>
      <c r="HX31" s="159"/>
      <c r="HY31" s="159"/>
      <c r="HZ31" s="159"/>
      <c r="IA31" s="159"/>
      <c r="IB31" s="159"/>
      <c r="IC31" s="159"/>
      <c r="ID31" s="159"/>
      <c r="IE31" s="159"/>
      <c r="IF31" s="159"/>
      <c r="IG31" s="159"/>
      <c r="IH31" s="159"/>
      <c r="II31" s="159"/>
      <c r="IJ31" s="159"/>
      <c r="IK31" s="159"/>
      <c r="IL31" s="159"/>
      <c r="IM31" s="159"/>
      <c r="IN31" s="159"/>
      <c r="IO31" s="159"/>
      <c r="IP31" s="159"/>
      <c r="IQ31" s="159"/>
      <c r="IR31" s="159"/>
    </row>
    <row r="32" spans="1:252" s="166" customFormat="1" ht="115.5" customHeight="1" x14ac:dyDescent="0.25">
      <c r="A32" s="104">
        <v>1</v>
      </c>
      <c r="B32" s="92" t="s">
        <v>49</v>
      </c>
      <c r="C32" s="92" t="s">
        <v>101</v>
      </c>
      <c r="D32" s="94" t="s">
        <v>50</v>
      </c>
      <c r="E32" s="161" t="s">
        <v>47</v>
      </c>
      <c r="F32" s="162">
        <v>300</v>
      </c>
      <c r="G32" s="92" t="s">
        <v>213</v>
      </c>
      <c r="H32" s="161" t="s">
        <v>197</v>
      </c>
      <c r="I32" s="163" t="s">
        <v>34</v>
      </c>
      <c r="J32" s="163" t="s">
        <v>34</v>
      </c>
      <c r="K32" s="92" t="s">
        <v>102</v>
      </c>
      <c r="L32" s="164"/>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5"/>
      <c r="BQ32" s="165"/>
      <c r="BR32" s="165"/>
      <c r="BS32" s="165"/>
      <c r="BT32" s="165"/>
      <c r="BU32" s="165"/>
      <c r="BV32" s="165"/>
      <c r="BW32" s="165"/>
      <c r="BX32" s="165"/>
      <c r="BY32" s="165"/>
      <c r="BZ32" s="165"/>
      <c r="CA32" s="165"/>
      <c r="CB32" s="165"/>
      <c r="CC32" s="165"/>
      <c r="CD32" s="165"/>
      <c r="CE32" s="165"/>
      <c r="CF32" s="165"/>
      <c r="CG32" s="165"/>
      <c r="CH32" s="165"/>
      <c r="CI32" s="165"/>
      <c r="CJ32" s="165"/>
      <c r="CK32" s="165"/>
      <c r="CL32" s="165"/>
      <c r="CM32" s="165"/>
      <c r="CN32" s="165"/>
      <c r="CO32" s="165"/>
      <c r="CP32" s="165"/>
      <c r="CQ32" s="165"/>
      <c r="CR32" s="165"/>
      <c r="CS32" s="165"/>
      <c r="CT32" s="165"/>
      <c r="CU32" s="165"/>
      <c r="CV32" s="165"/>
      <c r="CW32" s="165"/>
      <c r="CX32" s="165"/>
      <c r="CY32" s="165"/>
      <c r="CZ32" s="165"/>
      <c r="DA32" s="165"/>
      <c r="DB32" s="165"/>
      <c r="DC32" s="165"/>
      <c r="DD32" s="165"/>
      <c r="DE32" s="165"/>
      <c r="DF32" s="165"/>
      <c r="DG32" s="165"/>
      <c r="DH32" s="165"/>
      <c r="DI32" s="165"/>
      <c r="DJ32" s="165"/>
      <c r="DK32" s="165"/>
      <c r="DL32" s="165"/>
      <c r="DM32" s="165"/>
      <c r="DN32" s="165"/>
      <c r="DO32" s="165"/>
      <c r="DP32" s="165"/>
      <c r="DQ32" s="165"/>
      <c r="DR32" s="165"/>
      <c r="DS32" s="165"/>
      <c r="DT32" s="165"/>
      <c r="DU32" s="165"/>
      <c r="DV32" s="165"/>
      <c r="DW32" s="165"/>
      <c r="DX32" s="165"/>
      <c r="DY32" s="165"/>
      <c r="DZ32" s="165"/>
      <c r="EA32" s="165"/>
      <c r="EB32" s="165"/>
      <c r="EC32" s="165"/>
      <c r="ED32" s="165"/>
      <c r="EE32" s="165"/>
      <c r="EF32" s="165"/>
      <c r="EG32" s="165"/>
      <c r="EH32" s="165"/>
      <c r="EI32" s="165"/>
      <c r="EJ32" s="165"/>
      <c r="EK32" s="165"/>
      <c r="EL32" s="165"/>
      <c r="EM32" s="165"/>
      <c r="EN32" s="165"/>
      <c r="EO32" s="165"/>
      <c r="EP32" s="165"/>
      <c r="EQ32" s="165"/>
      <c r="ER32" s="165"/>
      <c r="ES32" s="165"/>
      <c r="ET32" s="165"/>
      <c r="EU32" s="165"/>
      <c r="EV32" s="165"/>
      <c r="EW32" s="165"/>
      <c r="EX32" s="165"/>
      <c r="EY32" s="165"/>
      <c r="EZ32" s="165"/>
      <c r="FA32" s="165"/>
      <c r="FB32" s="165"/>
      <c r="FC32" s="165"/>
      <c r="FD32" s="165"/>
      <c r="FE32" s="165"/>
      <c r="FF32" s="165"/>
      <c r="FG32" s="165"/>
      <c r="FH32" s="165"/>
      <c r="FI32" s="165"/>
      <c r="FJ32" s="165"/>
      <c r="FK32" s="165"/>
      <c r="FL32" s="165"/>
      <c r="FM32" s="165"/>
      <c r="FN32" s="165"/>
      <c r="FO32" s="165"/>
      <c r="FP32" s="165"/>
      <c r="FQ32" s="165"/>
      <c r="FR32" s="165"/>
      <c r="FS32" s="165"/>
      <c r="FT32" s="165"/>
      <c r="FU32" s="165"/>
      <c r="FV32" s="165"/>
      <c r="FW32" s="165"/>
      <c r="FX32" s="165"/>
      <c r="FY32" s="165"/>
      <c r="FZ32" s="165"/>
      <c r="GA32" s="165"/>
      <c r="GB32" s="165"/>
      <c r="GC32" s="165"/>
      <c r="GD32" s="165"/>
      <c r="GE32" s="165"/>
      <c r="GF32" s="165"/>
      <c r="GG32" s="165"/>
      <c r="GH32" s="165"/>
      <c r="GI32" s="165"/>
      <c r="GJ32" s="165"/>
      <c r="GK32" s="165"/>
      <c r="GL32" s="165"/>
      <c r="GM32" s="165"/>
      <c r="GN32" s="165"/>
      <c r="GO32" s="165"/>
      <c r="GP32" s="165"/>
      <c r="GQ32" s="165"/>
      <c r="GR32" s="165"/>
      <c r="GS32" s="165"/>
      <c r="GT32" s="165"/>
      <c r="GU32" s="165"/>
      <c r="GV32" s="165"/>
      <c r="GW32" s="165"/>
      <c r="GX32" s="165"/>
      <c r="GY32" s="165"/>
      <c r="GZ32" s="165"/>
      <c r="HA32" s="165"/>
      <c r="HB32" s="165"/>
      <c r="HC32" s="165"/>
      <c r="HD32" s="165"/>
      <c r="HE32" s="165"/>
      <c r="HF32" s="165"/>
      <c r="HG32" s="165"/>
      <c r="HH32" s="165"/>
      <c r="HI32" s="165"/>
      <c r="HJ32" s="165"/>
      <c r="HK32" s="165"/>
      <c r="HL32" s="165"/>
      <c r="HM32" s="165"/>
      <c r="HN32" s="165"/>
      <c r="HO32" s="165"/>
      <c r="HP32" s="165"/>
      <c r="HQ32" s="165"/>
      <c r="HR32" s="165"/>
      <c r="HS32" s="165"/>
      <c r="HT32" s="165"/>
      <c r="HU32" s="165"/>
      <c r="HV32" s="165"/>
      <c r="HW32" s="165"/>
      <c r="HX32" s="165"/>
      <c r="HY32" s="165"/>
      <c r="HZ32" s="165"/>
      <c r="IA32" s="165"/>
      <c r="IB32" s="165"/>
      <c r="IC32" s="165"/>
      <c r="ID32" s="165"/>
      <c r="IE32" s="165"/>
      <c r="IF32" s="165"/>
      <c r="IG32" s="165"/>
      <c r="IH32" s="165"/>
      <c r="II32" s="165"/>
      <c r="IJ32" s="165"/>
      <c r="IK32" s="165"/>
      <c r="IL32" s="165"/>
      <c r="IM32" s="165"/>
      <c r="IN32" s="165"/>
      <c r="IO32" s="165"/>
      <c r="IP32" s="165"/>
      <c r="IQ32" s="165"/>
      <c r="IR32" s="165"/>
    </row>
    <row r="33" spans="1:252" s="166" customFormat="1" ht="81.75" customHeight="1" x14ac:dyDescent="0.25">
      <c r="A33" s="104">
        <v>2</v>
      </c>
      <c r="B33" s="92" t="s">
        <v>214</v>
      </c>
      <c r="C33" s="92" t="s">
        <v>101</v>
      </c>
      <c r="D33" s="94">
        <v>2021</v>
      </c>
      <c r="E33" s="161" t="s">
        <v>47</v>
      </c>
      <c r="F33" s="162">
        <f>23.07*1.07</f>
        <v>24.684900000000003</v>
      </c>
      <c r="G33" s="92" t="s">
        <v>216</v>
      </c>
      <c r="H33" s="161"/>
      <c r="I33" s="94" t="s">
        <v>215</v>
      </c>
      <c r="J33" s="163" t="s">
        <v>34</v>
      </c>
      <c r="K33" s="92" t="s">
        <v>102</v>
      </c>
      <c r="L33" s="164"/>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5"/>
      <c r="BQ33" s="165"/>
      <c r="BR33" s="165"/>
      <c r="BS33" s="165"/>
      <c r="BT33" s="165"/>
      <c r="BU33" s="165"/>
      <c r="BV33" s="165"/>
      <c r="BW33" s="165"/>
      <c r="BX33" s="165"/>
      <c r="BY33" s="165"/>
      <c r="BZ33" s="165"/>
      <c r="CA33" s="165"/>
      <c r="CB33" s="165"/>
      <c r="CC33" s="165"/>
      <c r="CD33" s="165"/>
      <c r="CE33" s="165"/>
      <c r="CF33" s="165"/>
      <c r="CG33" s="165"/>
      <c r="CH33" s="165"/>
      <c r="CI33" s="165"/>
      <c r="CJ33" s="165"/>
      <c r="CK33" s="165"/>
      <c r="CL33" s="165"/>
      <c r="CM33" s="165"/>
      <c r="CN33" s="165"/>
      <c r="CO33" s="165"/>
      <c r="CP33" s="165"/>
      <c r="CQ33" s="165"/>
      <c r="CR33" s="165"/>
      <c r="CS33" s="165"/>
      <c r="CT33" s="165"/>
      <c r="CU33" s="165"/>
      <c r="CV33" s="165"/>
      <c r="CW33" s="165"/>
      <c r="CX33" s="165"/>
      <c r="CY33" s="165"/>
      <c r="CZ33" s="165"/>
      <c r="DA33" s="165"/>
      <c r="DB33" s="165"/>
      <c r="DC33" s="165"/>
      <c r="DD33" s="165"/>
      <c r="DE33" s="165"/>
      <c r="DF33" s="165"/>
      <c r="DG33" s="165"/>
      <c r="DH33" s="165"/>
      <c r="DI33" s="165"/>
      <c r="DJ33" s="165"/>
      <c r="DK33" s="165"/>
      <c r="DL33" s="165"/>
      <c r="DM33" s="165"/>
      <c r="DN33" s="165"/>
      <c r="DO33" s="165"/>
      <c r="DP33" s="165"/>
      <c r="DQ33" s="165"/>
      <c r="DR33" s="165"/>
      <c r="DS33" s="165"/>
      <c r="DT33" s="165"/>
      <c r="DU33" s="165"/>
      <c r="DV33" s="165"/>
      <c r="DW33" s="165"/>
      <c r="DX33" s="165"/>
      <c r="DY33" s="165"/>
      <c r="DZ33" s="165"/>
      <c r="EA33" s="165"/>
      <c r="EB33" s="165"/>
      <c r="EC33" s="165"/>
      <c r="ED33" s="165"/>
      <c r="EE33" s="165"/>
      <c r="EF33" s="165"/>
      <c r="EG33" s="165"/>
      <c r="EH33" s="165"/>
      <c r="EI33" s="165"/>
      <c r="EJ33" s="165"/>
      <c r="EK33" s="165"/>
      <c r="EL33" s="165"/>
      <c r="EM33" s="165"/>
      <c r="EN33" s="165"/>
      <c r="EO33" s="165"/>
      <c r="EP33" s="165"/>
      <c r="EQ33" s="165"/>
      <c r="ER33" s="165"/>
      <c r="ES33" s="165"/>
      <c r="ET33" s="165"/>
      <c r="EU33" s="165"/>
      <c r="EV33" s="165"/>
      <c r="EW33" s="165"/>
      <c r="EX33" s="165"/>
      <c r="EY33" s="165"/>
      <c r="EZ33" s="165"/>
      <c r="FA33" s="165"/>
      <c r="FB33" s="165"/>
      <c r="FC33" s="165"/>
      <c r="FD33" s="165"/>
      <c r="FE33" s="165"/>
      <c r="FF33" s="165"/>
      <c r="FG33" s="165"/>
      <c r="FH33" s="165"/>
      <c r="FI33" s="165"/>
      <c r="FJ33" s="165"/>
      <c r="FK33" s="165"/>
      <c r="FL33" s="165"/>
      <c r="FM33" s="165"/>
      <c r="FN33" s="165"/>
      <c r="FO33" s="165"/>
      <c r="FP33" s="165"/>
      <c r="FQ33" s="165"/>
      <c r="FR33" s="165"/>
      <c r="FS33" s="165"/>
      <c r="FT33" s="165"/>
      <c r="FU33" s="165"/>
      <c r="FV33" s="165"/>
      <c r="FW33" s="165"/>
      <c r="FX33" s="165"/>
      <c r="FY33" s="165"/>
      <c r="FZ33" s="165"/>
      <c r="GA33" s="165"/>
      <c r="GB33" s="165"/>
      <c r="GC33" s="165"/>
      <c r="GD33" s="165"/>
      <c r="GE33" s="165"/>
      <c r="GF33" s="165"/>
      <c r="GG33" s="165"/>
      <c r="GH33" s="165"/>
      <c r="GI33" s="165"/>
      <c r="GJ33" s="165"/>
      <c r="GK33" s="165"/>
      <c r="GL33" s="165"/>
      <c r="GM33" s="165"/>
      <c r="GN33" s="165"/>
      <c r="GO33" s="165"/>
      <c r="GP33" s="165"/>
      <c r="GQ33" s="165"/>
      <c r="GR33" s="165"/>
      <c r="GS33" s="165"/>
      <c r="GT33" s="165"/>
      <c r="GU33" s="165"/>
      <c r="GV33" s="165"/>
      <c r="GW33" s="165"/>
      <c r="GX33" s="165"/>
      <c r="GY33" s="165"/>
      <c r="GZ33" s="165"/>
      <c r="HA33" s="165"/>
      <c r="HB33" s="165"/>
      <c r="HC33" s="165"/>
      <c r="HD33" s="165"/>
      <c r="HE33" s="165"/>
      <c r="HF33" s="165"/>
      <c r="HG33" s="165"/>
      <c r="HH33" s="165"/>
      <c r="HI33" s="165"/>
      <c r="HJ33" s="165"/>
      <c r="HK33" s="165"/>
      <c r="HL33" s="165"/>
      <c r="HM33" s="165"/>
      <c r="HN33" s="165"/>
      <c r="HO33" s="165"/>
      <c r="HP33" s="165"/>
      <c r="HQ33" s="165"/>
      <c r="HR33" s="165"/>
      <c r="HS33" s="165"/>
      <c r="HT33" s="165"/>
      <c r="HU33" s="165"/>
      <c r="HV33" s="165"/>
      <c r="HW33" s="165"/>
      <c r="HX33" s="165"/>
      <c r="HY33" s="165"/>
      <c r="HZ33" s="165"/>
      <c r="IA33" s="165"/>
      <c r="IB33" s="165"/>
      <c r="IC33" s="165"/>
      <c r="ID33" s="165"/>
      <c r="IE33" s="165"/>
      <c r="IF33" s="165"/>
      <c r="IG33" s="165"/>
      <c r="IH33" s="165"/>
      <c r="II33" s="165"/>
      <c r="IJ33" s="165"/>
      <c r="IK33" s="165"/>
      <c r="IL33" s="165"/>
      <c r="IM33" s="165"/>
      <c r="IN33" s="165"/>
      <c r="IO33" s="165"/>
      <c r="IP33" s="165"/>
      <c r="IQ33" s="165"/>
      <c r="IR33" s="165"/>
    </row>
    <row r="34" spans="1:252" s="7" customFormat="1" ht="16.5" customHeight="1" x14ac:dyDescent="0.25">
      <c r="A34" s="124"/>
      <c r="B34" s="167" t="s">
        <v>11</v>
      </c>
      <c r="C34" s="168"/>
      <c r="D34" s="168"/>
      <c r="E34" s="169"/>
      <c r="F34" s="136">
        <f>SUM(F32:F33)</f>
        <v>324.68490000000003</v>
      </c>
      <c r="G34" s="170"/>
      <c r="H34" s="171"/>
      <c r="I34" s="124"/>
      <c r="J34" s="172"/>
      <c r="K34" s="168"/>
    </row>
    <row r="35" spans="1:252" s="7" customFormat="1" ht="16.5" customHeight="1" x14ac:dyDescent="0.25">
      <c r="A35" s="173"/>
      <c r="B35" s="174"/>
      <c r="C35" s="175"/>
      <c r="D35" s="175"/>
      <c r="E35" s="176"/>
      <c r="F35" s="177"/>
      <c r="G35" s="178"/>
      <c r="H35" s="179"/>
      <c r="I35" s="180"/>
      <c r="J35" s="176"/>
      <c r="K35" s="181"/>
    </row>
    <row r="36" spans="1:252" s="7" customFormat="1" ht="15.75" x14ac:dyDescent="0.25">
      <c r="A36" s="585" t="s">
        <v>33</v>
      </c>
      <c r="B36" s="586"/>
      <c r="C36" s="586"/>
      <c r="D36" s="586"/>
      <c r="E36" s="586"/>
      <c r="F36" s="586"/>
      <c r="G36" s="586"/>
      <c r="H36" s="586"/>
      <c r="I36" s="586"/>
      <c r="J36" s="586"/>
      <c r="K36" s="587"/>
    </row>
    <row r="37" spans="1:252" s="184" customFormat="1" ht="90.75" customHeight="1" x14ac:dyDescent="0.25">
      <c r="A37" s="99">
        <v>1</v>
      </c>
      <c r="B37" s="100" t="s">
        <v>219</v>
      </c>
      <c r="C37" s="100" t="s">
        <v>103</v>
      </c>
      <c r="D37" s="98" t="s">
        <v>218</v>
      </c>
      <c r="E37" s="98" t="s">
        <v>222</v>
      </c>
      <c r="F37" s="101" t="s">
        <v>34</v>
      </c>
      <c r="G37" s="100" t="s">
        <v>217</v>
      </c>
      <c r="H37" s="102" t="s">
        <v>34</v>
      </c>
      <c r="I37" s="102" t="s">
        <v>34</v>
      </c>
      <c r="J37" s="102" t="s">
        <v>34</v>
      </c>
      <c r="K37" s="100" t="s">
        <v>104</v>
      </c>
      <c r="L37" s="182"/>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183"/>
      <c r="BX37" s="183"/>
      <c r="BY37" s="183"/>
      <c r="BZ37" s="183"/>
      <c r="CA37" s="183"/>
      <c r="CB37" s="183"/>
      <c r="CC37" s="183"/>
      <c r="CD37" s="183"/>
      <c r="CE37" s="183"/>
      <c r="CF37" s="183"/>
      <c r="CG37" s="183"/>
      <c r="CH37" s="183"/>
      <c r="CI37" s="183"/>
      <c r="CJ37" s="183"/>
      <c r="CK37" s="183"/>
      <c r="CL37" s="183"/>
      <c r="CM37" s="183"/>
      <c r="CN37" s="183"/>
      <c r="CO37" s="183"/>
      <c r="CP37" s="183"/>
      <c r="CQ37" s="183"/>
      <c r="CR37" s="183"/>
      <c r="CS37" s="183"/>
      <c r="CT37" s="183"/>
      <c r="CU37" s="183"/>
      <c r="CV37" s="183"/>
      <c r="CW37" s="183"/>
      <c r="CX37" s="183"/>
      <c r="CY37" s="183"/>
      <c r="CZ37" s="183"/>
      <c r="DA37" s="183"/>
      <c r="DB37" s="183"/>
      <c r="DC37" s="183"/>
      <c r="DD37" s="183"/>
      <c r="DE37" s="183"/>
      <c r="DF37" s="183"/>
      <c r="DG37" s="183"/>
      <c r="DH37" s="183"/>
      <c r="DI37" s="183"/>
      <c r="DJ37" s="183"/>
      <c r="DK37" s="183"/>
      <c r="DL37" s="183"/>
      <c r="DM37" s="183"/>
      <c r="DN37" s="183"/>
      <c r="DO37" s="183"/>
      <c r="DP37" s="183"/>
      <c r="DQ37" s="183"/>
      <c r="DR37" s="183"/>
      <c r="DS37" s="183"/>
      <c r="DT37" s="183"/>
      <c r="DU37" s="183"/>
      <c r="DV37" s="183"/>
      <c r="DW37" s="183"/>
      <c r="DX37" s="183"/>
      <c r="DY37" s="183"/>
      <c r="DZ37" s="183"/>
      <c r="EA37" s="183"/>
      <c r="EB37" s="183"/>
      <c r="EC37" s="183"/>
      <c r="ED37" s="183"/>
      <c r="EE37" s="183"/>
      <c r="EF37" s="183"/>
      <c r="EG37" s="183"/>
      <c r="EH37" s="183"/>
      <c r="EI37" s="183"/>
      <c r="EJ37" s="183"/>
      <c r="EK37" s="183"/>
      <c r="EL37" s="183"/>
      <c r="EM37" s="183"/>
      <c r="EN37" s="183"/>
      <c r="EO37" s="183"/>
      <c r="EP37" s="183"/>
      <c r="EQ37" s="183"/>
      <c r="ER37" s="183"/>
      <c r="ES37" s="183"/>
      <c r="ET37" s="183"/>
      <c r="EU37" s="183"/>
      <c r="EV37" s="183"/>
      <c r="EW37" s="183"/>
      <c r="EX37" s="183"/>
      <c r="EY37" s="183"/>
      <c r="EZ37" s="183"/>
      <c r="FA37" s="183"/>
      <c r="FB37" s="183"/>
      <c r="FC37" s="183"/>
      <c r="FD37" s="183"/>
      <c r="FE37" s="183"/>
      <c r="FF37" s="183"/>
      <c r="FG37" s="183"/>
      <c r="FH37" s="183"/>
      <c r="FI37" s="183"/>
      <c r="FJ37" s="183"/>
      <c r="FK37" s="183"/>
      <c r="FL37" s="183"/>
      <c r="FM37" s="183"/>
      <c r="FN37" s="183"/>
      <c r="FO37" s="183"/>
      <c r="FP37" s="183"/>
      <c r="FQ37" s="183"/>
      <c r="FR37" s="183"/>
      <c r="FS37" s="183"/>
      <c r="FT37" s="183"/>
      <c r="FU37" s="183"/>
      <c r="FV37" s="183"/>
      <c r="FW37" s="183"/>
      <c r="FX37" s="183"/>
      <c r="FY37" s="183"/>
      <c r="FZ37" s="183"/>
      <c r="GA37" s="183"/>
      <c r="GB37" s="183"/>
      <c r="GC37" s="183"/>
      <c r="GD37" s="183"/>
      <c r="GE37" s="183"/>
      <c r="GF37" s="183"/>
      <c r="GG37" s="183"/>
      <c r="GH37" s="183"/>
      <c r="GI37" s="183"/>
      <c r="GJ37" s="183"/>
      <c r="GK37" s="183"/>
      <c r="GL37" s="183"/>
      <c r="GM37" s="183"/>
      <c r="GN37" s="183"/>
      <c r="GO37" s="183"/>
      <c r="GP37" s="183"/>
      <c r="GQ37" s="183"/>
      <c r="GR37" s="183"/>
      <c r="GS37" s="183"/>
      <c r="GT37" s="183"/>
      <c r="GU37" s="183"/>
      <c r="GV37" s="183"/>
      <c r="GW37" s="183"/>
      <c r="GX37" s="183"/>
      <c r="GY37" s="183"/>
      <c r="GZ37" s="183"/>
      <c r="HA37" s="183"/>
      <c r="HB37" s="183"/>
      <c r="HC37" s="183"/>
      <c r="HD37" s="183"/>
      <c r="HE37" s="183"/>
      <c r="HF37" s="183"/>
      <c r="HG37" s="183"/>
      <c r="HH37" s="183"/>
      <c r="HI37" s="183"/>
      <c r="HJ37" s="183"/>
      <c r="HK37" s="183"/>
      <c r="HL37" s="183"/>
      <c r="HM37" s="183"/>
      <c r="HN37" s="183"/>
      <c r="HO37" s="183"/>
      <c r="HP37" s="183"/>
      <c r="HQ37" s="183"/>
      <c r="HR37" s="183"/>
      <c r="HS37" s="183"/>
      <c r="HT37" s="183"/>
      <c r="HU37" s="183"/>
      <c r="HV37" s="183"/>
      <c r="HW37" s="183"/>
      <c r="HX37" s="183"/>
      <c r="HY37" s="183"/>
      <c r="HZ37" s="183"/>
      <c r="IA37" s="183"/>
      <c r="IB37" s="183"/>
      <c r="IC37" s="183"/>
      <c r="ID37" s="183"/>
      <c r="IE37" s="183"/>
      <c r="IF37" s="183"/>
      <c r="IG37" s="183"/>
      <c r="IH37" s="183"/>
      <c r="II37" s="183"/>
      <c r="IJ37" s="183"/>
      <c r="IK37" s="183"/>
      <c r="IL37" s="183"/>
      <c r="IM37" s="183"/>
      <c r="IN37" s="183"/>
      <c r="IO37" s="183"/>
      <c r="IP37" s="183"/>
      <c r="IQ37" s="183"/>
      <c r="IR37" s="183"/>
    </row>
    <row r="38" spans="1:252" s="185" customFormat="1" ht="63.75" customHeight="1" x14ac:dyDescent="0.25">
      <c r="A38" s="99">
        <f>A37+1</f>
        <v>2</v>
      </c>
      <c r="B38" s="92" t="s">
        <v>221</v>
      </c>
      <c r="C38" s="92" t="s">
        <v>103</v>
      </c>
      <c r="D38" s="94" t="s">
        <v>62</v>
      </c>
      <c r="E38" s="94" t="s">
        <v>193</v>
      </c>
      <c r="F38" s="91">
        <v>19.84</v>
      </c>
      <c r="G38" s="223" t="s">
        <v>270</v>
      </c>
      <c r="H38" s="94" t="s">
        <v>34</v>
      </c>
      <c r="I38" s="94" t="s">
        <v>231</v>
      </c>
      <c r="J38" s="92" t="s">
        <v>196</v>
      </c>
      <c r="K38" s="92" t="s">
        <v>96</v>
      </c>
    </row>
    <row r="39" spans="1:252" s="185" customFormat="1" ht="78" customHeight="1" x14ac:dyDescent="0.25">
      <c r="A39" s="99">
        <v>3</v>
      </c>
      <c r="B39" s="100" t="s">
        <v>198</v>
      </c>
      <c r="C39" s="100" t="s">
        <v>80</v>
      </c>
      <c r="D39" s="98" t="s">
        <v>105</v>
      </c>
      <c r="E39" s="98" t="s">
        <v>222</v>
      </c>
      <c r="F39" s="103">
        <v>148.97499999999999</v>
      </c>
      <c r="G39" s="100" t="s">
        <v>226</v>
      </c>
      <c r="H39" s="98" t="s">
        <v>34</v>
      </c>
      <c r="I39" s="98" t="s">
        <v>200</v>
      </c>
      <c r="J39" s="402" t="s">
        <v>199</v>
      </c>
      <c r="K39" s="100" t="s">
        <v>169</v>
      </c>
    </row>
    <row r="40" spans="1:252" s="186" customFormat="1" ht="78" customHeight="1" x14ac:dyDescent="0.25">
      <c r="A40" s="94">
        <v>4</v>
      </c>
      <c r="B40" s="93" t="s">
        <v>155</v>
      </c>
      <c r="C40" s="93" t="s">
        <v>80</v>
      </c>
      <c r="D40" s="95" t="s">
        <v>106</v>
      </c>
      <c r="E40" s="95" t="s">
        <v>156</v>
      </c>
      <c r="F40" s="92">
        <v>488</v>
      </c>
      <c r="G40" s="93" t="s">
        <v>195</v>
      </c>
      <c r="H40" s="95" t="s">
        <v>34</v>
      </c>
      <c r="I40" s="95" t="s">
        <v>233</v>
      </c>
      <c r="J40" s="93" t="s">
        <v>203</v>
      </c>
      <c r="K40" s="92" t="s">
        <v>145</v>
      </c>
    </row>
    <row r="41" spans="1:252" s="186" customFormat="1" ht="71.25" customHeight="1" x14ac:dyDescent="0.25">
      <c r="A41" s="94">
        <v>5</v>
      </c>
      <c r="B41" s="93" t="s">
        <v>205</v>
      </c>
      <c r="C41" s="93" t="s">
        <v>80</v>
      </c>
      <c r="D41" s="95" t="s">
        <v>99</v>
      </c>
      <c r="E41" s="95" t="s">
        <v>156</v>
      </c>
      <c r="F41" s="92">
        <v>279.2</v>
      </c>
      <c r="G41" s="93" t="s">
        <v>194</v>
      </c>
      <c r="H41" s="95" t="s">
        <v>34</v>
      </c>
      <c r="I41" s="95" t="s">
        <v>232</v>
      </c>
      <c r="J41" s="93" t="s">
        <v>203</v>
      </c>
      <c r="K41" s="92" t="s">
        <v>145</v>
      </c>
    </row>
    <row r="42" spans="1:252" s="186" customFormat="1" ht="126" customHeight="1" x14ac:dyDescent="0.25">
      <c r="A42" s="94">
        <v>6</v>
      </c>
      <c r="B42" s="93" t="s">
        <v>187</v>
      </c>
      <c r="C42" s="93" t="s">
        <v>191</v>
      </c>
      <c r="D42" s="94" t="s">
        <v>186</v>
      </c>
      <c r="E42" s="95" t="s">
        <v>225</v>
      </c>
      <c r="F42" s="96">
        <v>165.2</v>
      </c>
      <c r="G42" s="93" t="s">
        <v>223</v>
      </c>
      <c r="H42" s="95">
        <v>9.64</v>
      </c>
      <c r="I42" s="94" t="s">
        <v>185</v>
      </c>
      <c r="J42" s="92" t="s">
        <v>174</v>
      </c>
      <c r="K42" s="92" t="s">
        <v>24</v>
      </c>
    </row>
    <row r="43" spans="1:252" s="186" customFormat="1" ht="113.25" customHeight="1" x14ac:dyDescent="0.25">
      <c r="A43" s="94">
        <v>7</v>
      </c>
      <c r="B43" s="93" t="s">
        <v>189</v>
      </c>
      <c r="C43" s="93" t="s">
        <v>190</v>
      </c>
      <c r="D43" s="94" t="s">
        <v>192</v>
      </c>
      <c r="E43" s="95" t="s">
        <v>225</v>
      </c>
      <c r="F43" s="97">
        <v>105.617</v>
      </c>
      <c r="G43" s="93" t="s">
        <v>224</v>
      </c>
      <c r="H43" s="95">
        <v>5.6745000000000001</v>
      </c>
      <c r="I43" s="98" t="s">
        <v>188</v>
      </c>
      <c r="J43" s="92" t="s">
        <v>174</v>
      </c>
      <c r="K43" s="92" t="s">
        <v>24</v>
      </c>
    </row>
    <row r="44" spans="1:252" x14ac:dyDescent="0.25">
      <c r="A44" s="187"/>
      <c r="B44" s="187" t="s">
        <v>11</v>
      </c>
      <c r="C44" s="187"/>
      <c r="D44" s="187"/>
      <c r="E44" s="187"/>
      <c r="F44" s="188">
        <f>SUM(F37:F43)</f>
        <v>1206.8320000000001</v>
      </c>
      <c r="G44" s="187"/>
      <c r="H44" s="187"/>
      <c r="I44" s="187"/>
      <c r="J44" s="187"/>
      <c r="K44" s="187"/>
    </row>
    <row r="45" spans="1:252" s="191" customFormat="1" ht="18.75" customHeight="1" x14ac:dyDescent="0.25">
      <c r="A45" s="95"/>
      <c r="B45" s="95"/>
      <c r="C45" s="95"/>
      <c r="D45" s="95"/>
      <c r="E45" s="95"/>
      <c r="F45" s="95"/>
      <c r="G45" s="95"/>
      <c r="H45" s="95"/>
      <c r="I45" s="95"/>
      <c r="J45" s="95"/>
      <c r="K45" s="95"/>
      <c r="L45" s="189"/>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0"/>
      <c r="BE45" s="190"/>
      <c r="BF45" s="190"/>
      <c r="BG45" s="190"/>
      <c r="BH45" s="190"/>
      <c r="BI45" s="190"/>
      <c r="BJ45" s="190"/>
      <c r="BK45" s="190"/>
      <c r="BL45" s="190"/>
      <c r="BM45" s="190"/>
      <c r="BN45" s="190"/>
      <c r="BO45" s="190"/>
      <c r="BP45" s="190"/>
      <c r="BQ45" s="190"/>
      <c r="BR45" s="190"/>
      <c r="BS45" s="190"/>
      <c r="BT45" s="190"/>
      <c r="BU45" s="190"/>
      <c r="BV45" s="190"/>
      <c r="BW45" s="190"/>
      <c r="BX45" s="190"/>
      <c r="BY45" s="190"/>
      <c r="BZ45" s="190"/>
      <c r="CA45" s="190"/>
      <c r="CB45" s="190"/>
      <c r="CC45" s="190"/>
      <c r="CD45" s="190"/>
      <c r="CE45" s="190"/>
      <c r="CF45" s="190"/>
      <c r="CG45" s="190"/>
      <c r="CH45" s="190"/>
      <c r="CI45" s="190"/>
      <c r="CJ45" s="190"/>
      <c r="CK45" s="190"/>
      <c r="CL45" s="190"/>
      <c r="CM45" s="190"/>
      <c r="CN45" s="190"/>
      <c r="CO45" s="190"/>
      <c r="CP45" s="190"/>
      <c r="CQ45" s="190"/>
      <c r="CR45" s="190"/>
      <c r="CS45" s="190"/>
      <c r="CT45" s="190"/>
      <c r="CU45" s="190"/>
      <c r="CV45" s="190"/>
      <c r="CW45" s="190"/>
      <c r="CX45" s="190"/>
      <c r="CY45" s="190"/>
      <c r="CZ45" s="190"/>
      <c r="DA45" s="190"/>
      <c r="DB45" s="190"/>
      <c r="DC45" s="190"/>
      <c r="DD45" s="190"/>
      <c r="DE45" s="190"/>
      <c r="DF45" s="190"/>
      <c r="DG45" s="190"/>
      <c r="DH45" s="190"/>
      <c r="DI45" s="190"/>
      <c r="DJ45" s="190"/>
      <c r="DK45" s="190"/>
      <c r="DL45" s="190"/>
      <c r="DM45" s="190"/>
      <c r="DN45" s="190"/>
      <c r="DO45" s="190"/>
      <c r="DP45" s="190"/>
      <c r="DQ45" s="190"/>
      <c r="DR45" s="190"/>
      <c r="DS45" s="190"/>
      <c r="DT45" s="190"/>
      <c r="DU45" s="190"/>
      <c r="DV45" s="190"/>
      <c r="DW45" s="190"/>
      <c r="DX45" s="190"/>
      <c r="DY45" s="190"/>
      <c r="DZ45" s="190"/>
      <c r="EA45" s="190"/>
      <c r="EB45" s="190"/>
      <c r="EC45" s="190"/>
      <c r="ED45" s="190"/>
      <c r="EE45" s="190"/>
      <c r="EF45" s="190"/>
      <c r="EG45" s="190"/>
      <c r="EH45" s="190"/>
      <c r="EI45" s="190"/>
      <c r="EJ45" s="190"/>
      <c r="EK45" s="190"/>
      <c r="EL45" s="190"/>
      <c r="EM45" s="190"/>
      <c r="EN45" s="190"/>
      <c r="EO45" s="190"/>
      <c r="EP45" s="190"/>
      <c r="EQ45" s="190"/>
      <c r="ER45" s="190"/>
      <c r="ES45" s="190"/>
      <c r="ET45" s="190"/>
      <c r="EU45" s="190"/>
      <c r="EV45" s="190"/>
      <c r="EW45" s="190"/>
      <c r="EX45" s="190"/>
      <c r="EY45" s="190"/>
      <c r="EZ45" s="190"/>
      <c r="FA45" s="190"/>
      <c r="FB45" s="190"/>
      <c r="FC45" s="190"/>
      <c r="FD45" s="190"/>
      <c r="FE45" s="190"/>
      <c r="FF45" s="190"/>
      <c r="FG45" s="190"/>
      <c r="FH45" s="190"/>
      <c r="FI45" s="190"/>
      <c r="FJ45" s="190"/>
      <c r="FK45" s="190"/>
      <c r="FL45" s="190"/>
      <c r="FM45" s="190"/>
      <c r="FN45" s="190"/>
      <c r="FO45" s="190"/>
      <c r="FP45" s="190"/>
      <c r="FQ45" s="190"/>
      <c r="FR45" s="190"/>
      <c r="FS45" s="190"/>
      <c r="FT45" s="190"/>
      <c r="FU45" s="190"/>
      <c r="FV45" s="190"/>
      <c r="FW45" s="190"/>
      <c r="FX45" s="190"/>
      <c r="FY45" s="190"/>
      <c r="FZ45" s="190"/>
      <c r="GA45" s="190"/>
      <c r="GB45" s="190"/>
      <c r="GC45" s="190"/>
      <c r="GD45" s="190"/>
      <c r="GE45" s="190"/>
      <c r="GF45" s="190"/>
      <c r="GG45" s="190"/>
      <c r="GH45" s="190"/>
      <c r="GI45" s="190"/>
      <c r="GJ45" s="190"/>
      <c r="GK45" s="190"/>
      <c r="GL45" s="190"/>
      <c r="GM45" s="190"/>
      <c r="GN45" s="190"/>
      <c r="GO45" s="190"/>
      <c r="GP45" s="190"/>
      <c r="GQ45" s="190"/>
      <c r="GR45" s="190"/>
      <c r="GS45" s="190"/>
      <c r="GT45" s="190"/>
      <c r="GU45" s="190"/>
      <c r="GV45" s="190"/>
      <c r="GW45" s="190"/>
      <c r="GX45" s="190"/>
      <c r="GY45" s="190"/>
      <c r="GZ45" s="190"/>
      <c r="HA45" s="190"/>
      <c r="HB45" s="190"/>
      <c r="HC45" s="190"/>
      <c r="HD45" s="190"/>
      <c r="HE45" s="190"/>
      <c r="HF45" s="190"/>
      <c r="HG45" s="190"/>
      <c r="HH45" s="190"/>
      <c r="HI45" s="190"/>
      <c r="HJ45" s="190"/>
      <c r="HK45" s="190"/>
      <c r="HL45" s="190"/>
      <c r="HM45" s="190"/>
      <c r="HN45" s="190"/>
      <c r="HO45" s="190"/>
      <c r="HP45" s="190"/>
      <c r="HQ45" s="190"/>
      <c r="HR45" s="190"/>
      <c r="HS45" s="190"/>
      <c r="HT45" s="190"/>
      <c r="HU45" s="190"/>
      <c r="HV45" s="190"/>
      <c r="HW45" s="190"/>
      <c r="HX45" s="190"/>
      <c r="HY45" s="190"/>
      <c r="HZ45" s="190"/>
      <c r="IA45" s="190"/>
      <c r="IB45" s="190"/>
      <c r="IC45" s="190"/>
      <c r="ID45" s="190"/>
      <c r="IE45" s="190"/>
      <c r="IF45" s="190"/>
      <c r="IG45" s="190"/>
      <c r="IH45" s="190"/>
      <c r="II45" s="190"/>
      <c r="IJ45" s="190"/>
      <c r="IK45" s="190"/>
      <c r="IL45" s="190"/>
      <c r="IM45" s="190"/>
      <c r="IN45" s="190"/>
      <c r="IO45" s="190"/>
      <c r="IP45" s="190"/>
      <c r="IQ45" s="190"/>
      <c r="IR45" s="190"/>
    </row>
    <row r="46" spans="1:252" s="192" customFormat="1" ht="15.75" x14ac:dyDescent="0.25">
      <c r="A46" s="588" t="s">
        <v>12</v>
      </c>
      <c r="B46" s="588"/>
      <c r="C46" s="588"/>
      <c r="D46" s="588"/>
      <c r="E46" s="588"/>
      <c r="F46" s="588"/>
      <c r="G46" s="588"/>
      <c r="H46" s="588"/>
      <c r="I46" s="588"/>
      <c r="J46" s="588"/>
      <c r="K46" s="588"/>
    </row>
    <row r="47" spans="1:252" s="192" customFormat="1" ht="15.75" x14ac:dyDescent="0.25">
      <c r="A47" s="592" t="s">
        <v>27</v>
      </c>
      <c r="B47" s="593"/>
      <c r="C47" s="593"/>
      <c r="D47" s="593"/>
      <c r="E47" s="593"/>
      <c r="F47" s="593"/>
      <c r="G47" s="593"/>
      <c r="H47" s="593"/>
      <c r="I47" s="593"/>
      <c r="J47" s="593"/>
      <c r="K47" s="594"/>
    </row>
    <row r="48" spans="1:252" s="186" customFormat="1" ht="63" x14ac:dyDescent="0.25">
      <c r="A48" s="94"/>
      <c r="B48" s="93" t="s">
        <v>118</v>
      </c>
      <c r="C48" s="93" t="s">
        <v>119</v>
      </c>
      <c r="D48" s="95" t="s">
        <v>120</v>
      </c>
      <c r="E48" s="95" t="s">
        <v>121</v>
      </c>
      <c r="F48" s="228">
        <v>3996</v>
      </c>
      <c r="G48" s="93" t="s">
        <v>122</v>
      </c>
      <c r="H48" s="95"/>
      <c r="I48" s="95" t="s">
        <v>123</v>
      </c>
      <c r="J48" s="92" t="s">
        <v>113</v>
      </c>
      <c r="K48" s="93" t="s">
        <v>92</v>
      </c>
    </row>
    <row r="49" spans="1:252" s="186" customFormat="1" ht="63" x14ac:dyDescent="0.25">
      <c r="A49" s="94"/>
      <c r="B49" s="93" t="s">
        <v>124</v>
      </c>
      <c r="C49" s="93" t="s">
        <v>119</v>
      </c>
      <c r="D49" s="95" t="s">
        <v>120</v>
      </c>
      <c r="E49" s="95" t="s">
        <v>121</v>
      </c>
      <c r="F49" s="193"/>
      <c r="G49" s="93" t="s">
        <v>122</v>
      </c>
      <c r="H49" s="95"/>
      <c r="I49" s="95" t="s">
        <v>125</v>
      </c>
      <c r="J49" s="92" t="s">
        <v>113</v>
      </c>
      <c r="K49" s="93" t="s">
        <v>92</v>
      </c>
    </row>
    <row r="50" spans="1:252" s="186" customFormat="1" ht="47.25" x14ac:dyDescent="0.25">
      <c r="A50" s="94"/>
      <c r="B50" s="223" t="s">
        <v>253</v>
      </c>
      <c r="C50" s="223" t="s">
        <v>237</v>
      </c>
      <c r="D50" s="225" t="s">
        <v>99</v>
      </c>
      <c r="E50" s="225" t="s">
        <v>22</v>
      </c>
      <c r="F50" s="226"/>
      <c r="G50" s="223" t="s">
        <v>122</v>
      </c>
      <c r="H50" s="225"/>
      <c r="I50" s="225" t="s">
        <v>248</v>
      </c>
      <c r="J50" s="223" t="s">
        <v>243</v>
      </c>
      <c r="K50" s="223" t="s">
        <v>356</v>
      </c>
    </row>
    <row r="51" spans="1:252" s="186" customFormat="1" ht="47.25" x14ac:dyDescent="0.25">
      <c r="A51" s="94"/>
      <c r="B51" s="223" t="s">
        <v>254</v>
      </c>
      <c r="C51" s="223" t="s">
        <v>237</v>
      </c>
      <c r="D51" s="225" t="s">
        <v>240</v>
      </c>
      <c r="E51" s="225" t="s">
        <v>22</v>
      </c>
      <c r="F51" s="226"/>
      <c r="G51" s="223" t="s">
        <v>122</v>
      </c>
      <c r="H51" s="225"/>
      <c r="I51" s="225" t="s">
        <v>247</v>
      </c>
      <c r="J51" s="223" t="s">
        <v>242</v>
      </c>
      <c r="K51" s="223" t="s">
        <v>252</v>
      </c>
    </row>
    <row r="52" spans="1:252" s="186" customFormat="1" ht="47.25" x14ac:dyDescent="0.25">
      <c r="A52" s="94"/>
      <c r="B52" s="223" t="s">
        <v>254</v>
      </c>
      <c r="C52" s="223" t="s">
        <v>237</v>
      </c>
      <c r="D52" s="225" t="s">
        <v>245</v>
      </c>
      <c r="E52" s="225" t="s">
        <v>22</v>
      </c>
      <c r="F52" s="226"/>
      <c r="G52" s="223" t="s">
        <v>122</v>
      </c>
      <c r="H52" s="225"/>
      <c r="I52" s="225" t="s">
        <v>239</v>
      </c>
      <c r="J52" s="223"/>
      <c r="K52" s="223" t="s">
        <v>356</v>
      </c>
    </row>
    <row r="53" spans="1:252" s="186" customFormat="1" ht="47.25" x14ac:dyDescent="0.25">
      <c r="A53" s="94"/>
      <c r="B53" s="223" t="s">
        <v>244</v>
      </c>
      <c r="C53" s="223" t="s">
        <v>237</v>
      </c>
      <c r="D53" s="225" t="s">
        <v>240</v>
      </c>
      <c r="E53" s="225" t="s">
        <v>22</v>
      </c>
      <c r="F53" s="226"/>
      <c r="G53" s="223" t="s">
        <v>238</v>
      </c>
      <c r="H53" s="225"/>
      <c r="I53" s="225" t="s">
        <v>241</v>
      </c>
      <c r="J53" s="223" t="s">
        <v>242</v>
      </c>
      <c r="K53" s="223" t="s">
        <v>357</v>
      </c>
    </row>
    <row r="54" spans="1:252" s="186" customFormat="1" ht="47.25" x14ac:dyDescent="0.25">
      <c r="A54" s="94"/>
      <c r="B54" s="223" t="s">
        <v>244</v>
      </c>
      <c r="C54" s="223" t="s">
        <v>237</v>
      </c>
      <c r="D54" s="225" t="s">
        <v>246</v>
      </c>
      <c r="E54" s="225" t="s">
        <v>22</v>
      </c>
      <c r="F54" s="226"/>
      <c r="G54" s="223" t="s">
        <v>122</v>
      </c>
      <c r="H54" s="225"/>
      <c r="I54" s="225" t="s">
        <v>241</v>
      </c>
      <c r="J54" s="223"/>
      <c r="K54" s="223"/>
    </row>
    <row r="55" spans="1:252" s="186" customFormat="1" ht="51.75" customHeight="1" x14ac:dyDescent="0.25">
      <c r="A55" s="94"/>
      <c r="B55" s="105" t="s">
        <v>255</v>
      </c>
      <c r="C55" s="105" t="s">
        <v>119</v>
      </c>
      <c r="D55" s="102" t="s">
        <v>186</v>
      </c>
      <c r="E55" s="102" t="s">
        <v>263</v>
      </c>
      <c r="F55" s="205"/>
      <c r="G55" s="105" t="s">
        <v>256</v>
      </c>
      <c r="H55" s="102"/>
      <c r="I55" s="102" t="s">
        <v>264</v>
      </c>
      <c r="J55" s="105" t="s">
        <v>257</v>
      </c>
      <c r="K55" s="105" t="s">
        <v>258</v>
      </c>
    </row>
    <row r="56" spans="1:252" s="186" customFormat="1" ht="54.75" customHeight="1" x14ac:dyDescent="0.25">
      <c r="A56" s="94"/>
      <c r="B56" s="105" t="s">
        <v>260</v>
      </c>
      <c r="C56" s="105" t="s">
        <v>119</v>
      </c>
      <c r="D56" s="102" t="s">
        <v>261</v>
      </c>
      <c r="E56" s="102" t="s">
        <v>263</v>
      </c>
      <c r="F56" s="205"/>
      <c r="G56" s="105" t="s">
        <v>256</v>
      </c>
      <c r="H56" s="102"/>
      <c r="I56" s="102" t="s">
        <v>265</v>
      </c>
      <c r="J56" s="105" t="s">
        <v>268</v>
      </c>
      <c r="K56" s="105" t="s">
        <v>258</v>
      </c>
    </row>
    <row r="57" spans="1:252" s="186" customFormat="1" ht="63" x14ac:dyDescent="0.25">
      <c r="A57" s="94"/>
      <c r="B57" s="105" t="s">
        <v>259</v>
      </c>
      <c r="C57" s="105" t="s">
        <v>119</v>
      </c>
      <c r="D57" s="102" t="s">
        <v>269</v>
      </c>
      <c r="E57" s="102" t="s">
        <v>262</v>
      </c>
      <c r="F57" s="205"/>
      <c r="G57" s="105" t="s">
        <v>256</v>
      </c>
      <c r="H57" s="102"/>
      <c r="I57" s="102" t="s">
        <v>266</v>
      </c>
      <c r="J57" s="105" t="s">
        <v>113</v>
      </c>
      <c r="K57" s="105" t="s">
        <v>267</v>
      </c>
    </row>
    <row r="58" spans="1:252" s="227" customFormat="1" ht="15.75" x14ac:dyDescent="0.25">
      <c r="A58" s="94"/>
      <c r="B58" s="223"/>
      <c r="C58" s="223"/>
      <c r="D58" s="225"/>
      <c r="E58" s="225"/>
      <c r="F58" s="226"/>
      <c r="G58" s="223"/>
      <c r="H58" s="225"/>
      <c r="I58" s="225"/>
      <c r="J58" s="223"/>
      <c r="K58" s="223"/>
    </row>
    <row r="59" spans="1:252" s="3" customFormat="1" ht="15.75" x14ac:dyDescent="0.25">
      <c r="A59" s="194"/>
      <c r="B59" s="195" t="s">
        <v>11</v>
      </c>
      <c r="C59" s="196"/>
      <c r="D59" s="196"/>
      <c r="E59" s="196"/>
      <c r="F59" s="197">
        <f>SUM(F48:F58)</f>
        <v>3996</v>
      </c>
      <c r="G59" s="224"/>
      <c r="H59" s="195"/>
      <c r="I59" s="199"/>
      <c r="J59" s="200"/>
      <c r="K59" s="200"/>
    </row>
    <row r="60" spans="1:252" s="3" customFormat="1" ht="15.75" x14ac:dyDescent="0.25">
      <c r="A60" s="194"/>
      <c r="B60" s="196"/>
      <c r="C60" s="196"/>
      <c r="D60" s="196"/>
      <c r="E60" s="196"/>
      <c r="F60" s="201"/>
      <c r="G60" s="198"/>
      <c r="H60" s="195"/>
      <c r="I60" s="199"/>
      <c r="J60" s="200"/>
      <c r="K60" s="200"/>
    </row>
    <row r="61" spans="1:252" s="192" customFormat="1" ht="15.75" x14ac:dyDescent="0.25">
      <c r="A61" s="602" t="s">
        <v>28</v>
      </c>
      <c r="B61" s="602"/>
      <c r="C61" s="602"/>
      <c r="D61" s="602"/>
      <c r="E61" s="602"/>
      <c r="F61" s="602"/>
      <c r="G61" s="602"/>
      <c r="H61" s="602"/>
      <c r="I61" s="602"/>
      <c r="J61" s="602"/>
      <c r="K61" s="603"/>
    </row>
    <row r="62" spans="1:252" s="128" customFormat="1" ht="58.5" customHeight="1" x14ac:dyDescent="0.25">
      <c r="A62" s="104">
        <v>1</v>
      </c>
      <c r="B62" s="100" t="s">
        <v>159</v>
      </c>
      <c r="C62" s="92" t="s">
        <v>126</v>
      </c>
      <c r="D62" s="94" t="s">
        <v>158</v>
      </c>
      <c r="E62" s="94" t="s">
        <v>63</v>
      </c>
      <c r="F62" s="202">
        <v>221</v>
      </c>
      <c r="G62" s="92" t="s">
        <v>160</v>
      </c>
      <c r="H62" s="203" t="s">
        <v>235</v>
      </c>
      <c r="I62" s="94" t="s">
        <v>23</v>
      </c>
      <c r="J62" s="92" t="s">
        <v>236</v>
      </c>
      <c r="K62" s="92" t="s">
        <v>234</v>
      </c>
      <c r="L62" s="125"/>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6"/>
      <c r="AZ62" s="126"/>
      <c r="BA62" s="126"/>
      <c r="BB62" s="126"/>
      <c r="BC62" s="126"/>
      <c r="BD62" s="126"/>
      <c r="BE62" s="126"/>
      <c r="BF62" s="126"/>
      <c r="BG62" s="126"/>
      <c r="BH62" s="126"/>
      <c r="BI62" s="126"/>
      <c r="BJ62" s="126"/>
      <c r="BK62" s="126"/>
      <c r="BL62" s="126"/>
      <c r="BM62" s="126"/>
      <c r="BN62" s="126"/>
      <c r="BO62" s="126"/>
      <c r="BP62" s="126"/>
      <c r="BQ62" s="126"/>
      <c r="BR62" s="126"/>
      <c r="BS62" s="126"/>
      <c r="BT62" s="126"/>
      <c r="BU62" s="126"/>
      <c r="BV62" s="126"/>
      <c r="BW62" s="126"/>
      <c r="BX62" s="126"/>
      <c r="BY62" s="126"/>
      <c r="BZ62" s="126"/>
      <c r="CA62" s="126"/>
      <c r="CB62" s="126"/>
      <c r="CC62" s="126"/>
      <c r="CD62" s="126"/>
      <c r="CE62" s="126"/>
      <c r="CF62" s="126"/>
      <c r="CG62" s="126"/>
      <c r="CH62" s="126"/>
      <c r="CI62" s="126"/>
      <c r="CJ62" s="126"/>
      <c r="CK62" s="126"/>
      <c r="CL62" s="126"/>
      <c r="CM62" s="126"/>
      <c r="CN62" s="126"/>
      <c r="CO62" s="126"/>
      <c r="CP62" s="126"/>
      <c r="CQ62" s="126"/>
      <c r="CR62" s="126"/>
      <c r="CS62" s="126"/>
      <c r="CT62" s="126"/>
      <c r="CU62" s="126"/>
      <c r="CV62" s="126"/>
      <c r="CW62" s="126"/>
      <c r="CX62" s="126"/>
      <c r="CY62" s="126"/>
      <c r="CZ62" s="126"/>
      <c r="DA62" s="126"/>
      <c r="DB62" s="126"/>
      <c r="DC62" s="126"/>
      <c r="DD62" s="126"/>
      <c r="DE62" s="126"/>
      <c r="DF62" s="126"/>
      <c r="DG62" s="126"/>
      <c r="DH62" s="126"/>
      <c r="DI62" s="126"/>
      <c r="DJ62" s="126"/>
      <c r="DK62" s="126"/>
      <c r="DL62" s="126"/>
      <c r="DM62" s="126"/>
      <c r="DN62" s="126"/>
      <c r="DO62" s="126"/>
      <c r="DP62" s="126"/>
      <c r="DQ62" s="126"/>
      <c r="DR62" s="126"/>
      <c r="DS62" s="126"/>
      <c r="DT62" s="126"/>
      <c r="DU62" s="126"/>
      <c r="DV62" s="126"/>
      <c r="DW62" s="126"/>
      <c r="DX62" s="126"/>
      <c r="DY62" s="126"/>
      <c r="DZ62" s="126"/>
      <c r="EA62" s="126"/>
      <c r="EB62" s="126"/>
      <c r="EC62" s="126"/>
      <c r="ED62" s="126"/>
      <c r="EE62" s="126"/>
      <c r="EF62" s="126"/>
      <c r="EG62" s="126"/>
      <c r="EH62" s="126"/>
      <c r="EI62" s="126"/>
      <c r="EJ62" s="126"/>
      <c r="EK62" s="126"/>
      <c r="EL62" s="126"/>
      <c r="EM62" s="126"/>
      <c r="EN62" s="126"/>
      <c r="EO62" s="126"/>
      <c r="EP62" s="126"/>
      <c r="EQ62" s="126"/>
      <c r="ER62" s="126"/>
      <c r="ES62" s="126"/>
      <c r="ET62" s="126"/>
      <c r="EU62" s="126"/>
      <c r="EV62" s="126"/>
      <c r="EW62" s="126"/>
      <c r="EX62" s="126"/>
      <c r="EY62" s="126"/>
      <c r="EZ62" s="126"/>
      <c r="FA62" s="126"/>
      <c r="FB62" s="126"/>
      <c r="FC62" s="126"/>
      <c r="FD62" s="126"/>
      <c r="FE62" s="126"/>
      <c r="FF62" s="126"/>
      <c r="FG62" s="126"/>
      <c r="FH62" s="126"/>
      <c r="FI62" s="126"/>
      <c r="FJ62" s="126"/>
      <c r="FK62" s="126"/>
      <c r="FL62" s="126"/>
      <c r="FM62" s="126"/>
      <c r="FN62" s="126"/>
      <c r="FO62" s="126"/>
      <c r="FP62" s="126"/>
      <c r="FQ62" s="126"/>
      <c r="FR62" s="126"/>
      <c r="FS62" s="126"/>
      <c r="FT62" s="126"/>
      <c r="FU62" s="126"/>
      <c r="FV62" s="126"/>
      <c r="FW62" s="126"/>
      <c r="FX62" s="126"/>
      <c r="FY62" s="126"/>
      <c r="FZ62" s="126"/>
      <c r="GA62" s="126"/>
      <c r="GB62" s="126"/>
      <c r="GC62" s="126"/>
      <c r="GD62" s="126"/>
      <c r="GE62" s="126"/>
      <c r="GF62" s="126"/>
      <c r="GG62" s="126"/>
      <c r="GH62" s="126"/>
      <c r="GI62" s="126"/>
      <c r="GJ62" s="126"/>
      <c r="GK62" s="126"/>
      <c r="GL62" s="126"/>
      <c r="GM62" s="126"/>
      <c r="GN62" s="126"/>
      <c r="GO62" s="126"/>
      <c r="GP62" s="126"/>
      <c r="GQ62" s="126"/>
      <c r="GR62" s="126"/>
      <c r="GS62" s="126"/>
      <c r="GT62" s="126"/>
      <c r="GU62" s="126"/>
      <c r="GV62" s="126"/>
      <c r="GW62" s="126"/>
      <c r="GX62" s="126"/>
      <c r="GY62" s="126"/>
      <c r="GZ62" s="126"/>
      <c r="HA62" s="126"/>
      <c r="HB62" s="126"/>
      <c r="HC62" s="126"/>
      <c r="HD62" s="126"/>
      <c r="HE62" s="126"/>
      <c r="HF62" s="126"/>
      <c r="HG62" s="126"/>
      <c r="HH62" s="126"/>
      <c r="HI62" s="126"/>
      <c r="HJ62" s="126"/>
      <c r="HK62" s="126"/>
      <c r="HL62" s="126"/>
      <c r="HM62" s="126"/>
      <c r="HN62" s="126"/>
      <c r="HO62" s="126"/>
      <c r="HP62" s="126"/>
      <c r="HQ62" s="126"/>
      <c r="HR62" s="126"/>
      <c r="HS62" s="126"/>
      <c r="HT62" s="126"/>
      <c r="HU62" s="126"/>
      <c r="HV62" s="126"/>
      <c r="HW62" s="126"/>
      <c r="HX62" s="126"/>
      <c r="HY62" s="126"/>
      <c r="HZ62" s="126"/>
      <c r="IA62" s="126"/>
      <c r="IB62" s="126"/>
      <c r="IC62" s="126"/>
      <c r="ID62" s="126"/>
      <c r="IE62" s="126"/>
      <c r="IF62" s="126"/>
      <c r="IG62" s="126"/>
      <c r="IH62" s="126"/>
      <c r="II62" s="126"/>
      <c r="IJ62" s="126"/>
      <c r="IK62" s="126"/>
      <c r="IL62" s="126"/>
      <c r="IM62" s="126"/>
      <c r="IN62" s="126"/>
      <c r="IO62" s="126"/>
      <c r="IP62" s="126"/>
      <c r="IQ62" s="126"/>
      <c r="IR62" s="126"/>
    </row>
    <row r="63" spans="1:252" s="128" customFormat="1" ht="57.75" customHeight="1" x14ac:dyDescent="0.25">
      <c r="A63" s="104">
        <v>2</v>
      </c>
      <c r="B63" s="92" t="s">
        <v>161</v>
      </c>
      <c r="C63" s="92" t="s">
        <v>126</v>
      </c>
      <c r="D63" s="94" t="s">
        <v>170</v>
      </c>
      <c r="E63" s="94" t="s">
        <v>51</v>
      </c>
      <c r="F63" s="204">
        <v>295</v>
      </c>
      <c r="G63" s="92" t="s">
        <v>162</v>
      </c>
      <c r="H63" s="107" t="s">
        <v>25</v>
      </c>
      <c r="I63" s="94" t="s">
        <v>23</v>
      </c>
      <c r="J63" s="92" t="s">
        <v>249</v>
      </c>
      <c r="K63" s="93" t="s">
        <v>92</v>
      </c>
      <c r="L63" s="125"/>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c r="AV63" s="126"/>
      <c r="AW63" s="126"/>
      <c r="AX63" s="126"/>
      <c r="AY63" s="126"/>
      <c r="AZ63" s="126"/>
      <c r="BA63" s="126"/>
      <c r="BB63" s="126"/>
      <c r="BC63" s="126"/>
      <c r="BD63" s="126"/>
      <c r="BE63" s="126"/>
      <c r="BF63" s="126"/>
      <c r="BG63" s="126"/>
      <c r="BH63" s="126"/>
      <c r="BI63" s="126"/>
      <c r="BJ63" s="126"/>
      <c r="BK63" s="126"/>
      <c r="BL63" s="126"/>
      <c r="BM63" s="126"/>
      <c r="BN63" s="126"/>
      <c r="BO63" s="126"/>
      <c r="BP63" s="126"/>
      <c r="BQ63" s="126"/>
      <c r="BR63" s="126"/>
      <c r="BS63" s="126"/>
      <c r="BT63" s="126"/>
      <c r="BU63" s="126"/>
      <c r="BV63" s="126"/>
      <c r="BW63" s="126"/>
      <c r="BX63" s="126"/>
      <c r="BY63" s="126"/>
      <c r="BZ63" s="126"/>
      <c r="CA63" s="126"/>
      <c r="CB63" s="126"/>
      <c r="CC63" s="126"/>
      <c r="CD63" s="126"/>
      <c r="CE63" s="126"/>
      <c r="CF63" s="126"/>
      <c r="CG63" s="126"/>
      <c r="CH63" s="126"/>
      <c r="CI63" s="126"/>
      <c r="CJ63" s="126"/>
      <c r="CK63" s="126"/>
      <c r="CL63" s="126"/>
      <c r="CM63" s="126"/>
      <c r="CN63" s="126"/>
      <c r="CO63" s="126"/>
      <c r="CP63" s="126"/>
      <c r="CQ63" s="126"/>
      <c r="CR63" s="126"/>
      <c r="CS63" s="126"/>
      <c r="CT63" s="126"/>
      <c r="CU63" s="126"/>
      <c r="CV63" s="126"/>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X63" s="126"/>
      <c r="FY63" s="126"/>
      <c r="FZ63" s="126"/>
      <c r="GA63" s="126"/>
      <c r="GB63" s="126"/>
      <c r="GC63" s="126"/>
      <c r="GD63" s="126"/>
      <c r="GE63" s="126"/>
      <c r="GF63" s="126"/>
      <c r="GG63" s="126"/>
      <c r="GH63" s="126"/>
      <c r="GI63" s="126"/>
      <c r="GJ63" s="126"/>
      <c r="GK63" s="126"/>
      <c r="GL63" s="126"/>
      <c r="GM63" s="126"/>
      <c r="GN63" s="126"/>
      <c r="GO63" s="126"/>
      <c r="GP63" s="126"/>
      <c r="GQ63" s="126"/>
      <c r="GR63" s="126"/>
      <c r="GS63" s="126"/>
      <c r="GT63" s="126"/>
      <c r="GU63" s="126"/>
      <c r="GV63" s="126"/>
      <c r="GW63" s="126"/>
      <c r="GX63" s="126"/>
      <c r="GY63" s="126"/>
      <c r="GZ63" s="126"/>
      <c r="HA63" s="126"/>
      <c r="HB63" s="126"/>
      <c r="HC63" s="126"/>
      <c r="HD63" s="126"/>
      <c r="HE63" s="126"/>
      <c r="HF63" s="126"/>
      <c r="HG63" s="126"/>
      <c r="HH63" s="126"/>
      <c r="HI63" s="126"/>
      <c r="HJ63" s="126"/>
      <c r="HK63" s="126"/>
      <c r="HL63" s="126"/>
      <c r="HM63" s="126"/>
      <c r="HN63" s="126"/>
      <c r="HO63" s="126"/>
      <c r="HP63" s="126"/>
      <c r="HQ63" s="126"/>
      <c r="HR63" s="126"/>
      <c r="HS63" s="126"/>
      <c r="HT63" s="126"/>
      <c r="HU63" s="126"/>
      <c r="HV63" s="126"/>
      <c r="HW63" s="126"/>
      <c r="HX63" s="126"/>
      <c r="HY63" s="126"/>
      <c r="HZ63" s="126"/>
      <c r="IA63" s="126"/>
      <c r="IB63" s="126"/>
      <c r="IC63" s="126"/>
      <c r="ID63" s="126"/>
      <c r="IE63" s="126"/>
      <c r="IF63" s="126"/>
      <c r="IG63" s="126"/>
      <c r="IH63" s="126"/>
      <c r="II63" s="126"/>
      <c r="IJ63" s="126"/>
      <c r="IK63" s="126"/>
      <c r="IL63" s="126"/>
      <c r="IM63" s="126"/>
      <c r="IN63" s="126"/>
      <c r="IO63" s="126"/>
      <c r="IP63" s="126"/>
      <c r="IQ63" s="126"/>
      <c r="IR63" s="126"/>
    </row>
    <row r="64" spans="1:252" s="393" customFormat="1" ht="65.25" customHeight="1" x14ac:dyDescent="0.25">
      <c r="A64" s="394">
        <v>3</v>
      </c>
      <c r="B64" s="395" t="s">
        <v>366</v>
      </c>
      <c r="C64" s="395" t="s">
        <v>126</v>
      </c>
      <c r="D64" s="396" t="s">
        <v>171</v>
      </c>
      <c r="E64" s="396" t="s">
        <v>90</v>
      </c>
      <c r="F64" s="397">
        <v>320</v>
      </c>
      <c r="G64" s="395" t="s">
        <v>128</v>
      </c>
      <c r="H64" s="398" t="s">
        <v>25</v>
      </c>
      <c r="I64" s="396" t="s">
        <v>23</v>
      </c>
      <c r="J64" s="395" t="s">
        <v>250</v>
      </c>
      <c r="K64" s="395" t="s">
        <v>353</v>
      </c>
      <c r="L64" s="164"/>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5"/>
      <c r="AZ64" s="165"/>
      <c r="BA64" s="165"/>
      <c r="BB64" s="165"/>
      <c r="BC64" s="165"/>
      <c r="BD64" s="165"/>
      <c r="BE64" s="165"/>
      <c r="BF64" s="165"/>
      <c r="BG64" s="165"/>
      <c r="BH64" s="165"/>
      <c r="BI64" s="165"/>
      <c r="BJ64" s="165"/>
      <c r="BK64" s="165"/>
      <c r="BL64" s="165"/>
      <c r="BM64" s="165"/>
      <c r="BN64" s="165"/>
      <c r="BO64" s="165"/>
      <c r="BP64" s="165"/>
      <c r="BQ64" s="165"/>
      <c r="BR64" s="165"/>
      <c r="BS64" s="165"/>
      <c r="BT64" s="165"/>
      <c r="BU64" s="165"/>
      <c r="BV64" s="165"/>
      <c r="BW64" s="165"/>
      <c r="BX64" s="165"/>
      <c r="BY64" s="165"/>
      <c r="BZ64" s="165"/>
      <c r="CA64" s="165"/>
      <c r="CB64" s="165"/>
      <c r="CC64" s="165"/>
      <c r="CD64" s="165"/>
      <c r="CE64" s="165"/>
      <c r="CF64" s="165"/>
      <c r="CG64" s="165"/>
      <c r="CH64" s="165"/>
      <c r="CI64" s="165"/>
      <c r="CJ64" s="165"/>
      <c r="CK64" s="165"/>
      <c r="CL64" s="165"/>
      <c r="CM64" s="165"/>
      <c r="CN64" s="165"/>
      <c r="CO64" s="165"/>
      <c r="CP64" s="165"/>
      <c r="CQ64" s="165"/>
      <c r="CR64" s="165"/>
      <c r="CS64" s="165"/>
      <c r="CT64" s="165"/>
      <c r="CU64" s="165"/>
      <c r="CV64" s="165"/>
      <c r="CW64" s="165"/>
      <c r="CX64" s="165"/>
      <c r="CY64" s="165"/>
      <c r="CZ64" s="165"/>
      <c r="DA64" s="165"/>
      <c r="DB64" s="165"/>
      <c r="DC64" s="165"/>
      <c r="DD64" s="165"/>
      <c r="DE64" s="165"/>
      <c r="DF64" s="165"/>
      <c r="DG64" s="165"/>
      <c r="DH64" s="165"/>
      <c r="DI64" s="165"/>
      <c r="DJ64" s="165"/>
      <c r="DK64" s="165"/>
      <c r="DL64" s="165"/>
      <c r="DM64" s="165"/>
      <c r="DN64" s="165"/>
      <c r="DO64" s="165"/>
      <c r="DP64" s="165"/>
      <c r="DQ64" s="165"/>
      <c r="DR64" s="165"/>
      <c r="DS64" s="165"/>
      <c r="DT64" s="165"/>
      <c r="DU64" s="165"/>
      <c r="DV64" s="165"/>
      <c r="DW64" s="165"/>
      <c r="DX64" s="165"/>
      <c r="DY64" s="165"/>
      <c r="DZ64" s="165"/>
      <c r="EA64" s="165"/>
      <c r="EB64" s="165"/>
      <c r="EC64" s="165"/>
      <c r="ED64" s="165"/>
      <c r="EE64" s="165"/>
      <c r="EF64" s="165"/>
      <c r="EG64" s="165"/>
      <c r="EH64" s="165"/>
      <c r="EI64" s="165"/>
      <c r="EJ64" s="165"/>
      <c r="EK64" s="165"/>
      <c r="EL64" s="165"/>
      <c r="EM64" s="165"/>
      <c r="EN64" s="165"/>
      <c r="EO64" s="165"/>
      <c r="EP64" s="165"/>
      <c r="EQ64" s="165"/>
      <c r="ER64" s="165"/>
      <c r="ES64" s="165"/>
      <c r="ET64" s="165"/>
      <c r="EU64" s="165"/>
      <c r="EV64" s="165"/>
      <c r="EW64" s="165"/>
      <c r="EX64" s="165"/>
      <c r="EY64" s="165"/>
      <c r="EZ64" s="165"/>
      <c r="FA64" s="165"/>
      <c r="FB64" s="165"/>
      <c r="FC64" s="165"/>
      <c r="FD64" s="165"/>
      <c r="FE64" s="165"/>
      <c r="FF64" s="165"/>
      <c r="FG64" s="165"/>
      <c r="FH64" s="165"/>
      <c r="FI64" s="165"/>
      <c r="FJ64" s="165"/>
      <c r="FK64" s="165"/>
      <c r="FL64" s="165"/>
      <c r="FM64" s="165"/>
      <c r="FN64" s="165"/>
      <c r="FO64" s="165"/>
      <c r="FP64" s="165"/>
      <c r="FQ64" s="165"/>
      <c r="FR64" s="165"/>
      <c r="FS64" s="165"/>
      <c r="FT64" s="165"/>
      <c r="FU64" s="165"/>
      <c r="FV64" s="165"/>
      <c r="FW64" s="165"/>
      <c r="FX64" s="165"/>
      <c r="FY64" s="165"/>
      <c r="FZ64" s="165"/>
      <c r="GA64" s="165"/>
      <c r="GB64" s="165"/>
      <c r="GC64" s="165"/>
      <c r="GD64" s="165"/>
      <c r="GE64" s="165"/>
      <c r="GF64" s="165"/>
      <c r="GG64" s="165"/>
      <c r="GH64" s="165"/>
      <c r="GI64" s="165"/>
      <c r="GJ64" s="165"/>
      <c r="GK64" s="165"/>
      <c r="GL64" s="165"/>
      <c r="GM64" s="165"/>
      <c r="GN64" s="165"/>
      <c r="GO64" s="165"/>
      <c r="GP64" s="165"/>
      <c r="GQ64" s="165"/>
      <c r="GR64" s="165"/>
      <c r="GS64" s="165"/>
      <c r="GT64" s="165"/>
      <c r="GU64" s="165"/>
      <c r="GV64" s="165"/>
      <c r="GW64" s="165"/>
      <c r="GX64" s="165"/>
      <c r="GY64" s="165"/>
      <c r="GZ64" s="165"/>
      <c r="HA64" s="165"/>
      <c r="HB64" s="165"/>
      <c r="HC64" s="165"/>
      <c r="HD64" s="165"/>
      <c r="HE64" s="165"/>
      <c r="HF64" s="165"/>
      <c r="HG64" s="165"/>
      <c r="HH64" s="165"/>
      <c r="HI64" s="165"/>
      <c r="HJ64" s="165"/>
      <c r="HK64" s="165"/>
      <c r="HL64" s="165"/>
      <c r="HM64" s="165"/>
      <c r="HN64" s="165"/>
      <c r="HO64" s="165"/>
      <c r="HP64" s="165"/>
      <c r="HQ64" s="165"/>
      <c r="HR64" s="165"/>
      <c r="HS64" s="165"/>
      <c r="HT64" s="165"/>
      <c r="HU64" s="165"/>
      <c r="HV64" s="165"/>
      <c r="HW64" s="165"/>
      <c r="HX64" s="165"/>
      <c r="HY64" s="165"/>
      <c r="HZ64" s="165"/>
      <c r="IA64" s="165"/>
      <c r="IB64" s="165"/>
      <c r="IC64" s="165"/>
      <c r="ID64" s="165"/>
      <c r="IE64" s="165"/>
      <c r="IF64" s="165"/>
      <c r="IG64" s="165"/>
      <c r="IH64" s="165"/>
      <c r="II64" s="165"/>
      <c r="IJ64" s="165"/>
      <c r="IK64" s="165"/>
      <c r="IL64" s="165"/>
      <c r="IM64" s="165"/>
      <c r="IN64" s="165"/>
      <c r="IO64" s="165"/>
      <c r="IP64" s="165"/>
      <c r="IQ64" s="165"/>
      <c r="IR64" s="165"/>
    </row>
    <row r="65" spans="1:252" s="393" customFormat="1" ht="67.5" customHeight="1" x14ac:dyDescent="0.25">
      <c r="A65" s="394">
        <v>4</v>
      </c>
      <c r="B65" s="395" t="s">
        <v>367</v>
      </c>
      <c r="C65" s="395" t="s">
        <v>126</v>
      </c>
      <c r="D65" s="396" t="s">
        <v>172</v>
      </c>
      <c r="E65" s="399" t="s">
        <v>90</v>
      </c>
      <c r="F65" s="400">
        <v>167</v>
      </c>
      <c r="G65" s="401" t="s">
        <v>163</v>
      </c>
      <c r="H65" s="398" t="s">
        <v>25</v>
      </c>
      <c r="I65" s="399" t="s">
        <v>127</v>
      </c>
      <c r="J65" s="395" t="s">
        <v>250</v>
      </c>
      <c r="K65" s="395" t="s">
        <v>353</v>
      </c>
      <c r="L65" s="164"/>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5"/>
      <c r="AY65" s="165"/>
      <c r="AZ65" s="165"/>
      <c r="BA65" s="165"/>
      <c r="BB65" s="165"/>
      <c r="BC65" s="165"/>
      <c r="BD65" s="165"/>
      <c r="BE65" s="165"/>
      <c r="BF65" s="165"/>
      <c r="BG65" s="165"/>
      <c r="BH65" s="165"/>
      <c r="BI65" s="165"/>
      <c r="BJ65" s="165"/>
      <c r="BK65" s="165"/>
      <c r="BL65" s="165"/>
      <c r="BM65" s="165"/>
      <c r="BN65" s="165"/>
      <c r="BO65" s="165"/>
      <c r="BP65" s="165"/>
      <c r="BQ65" s="165"/>
      <c r="BR65" s="165"/>
      <c r="BS65" s="165"/>
      <c r="BT65" s="165"/>
      <c r="BU65" s="165"/>
      <c r="BV65" s="165"/>
      <c r="BW65" s="165"/>
      <c r="BX65" s="165"/>
      <c r="BY65" s="165"/>
      <c r="BZ65" s="165"/>
      <c r="CA65" s="165"/>
      <c r="CB65" s="165"/>
      <c r="CC65" s="165"/>
      <c r="CD65" s="165"/>
      <c r="CE65" s="165"/>
      <c r="CF65" s="165"/>
      <c r="CG65" s="165"/>
      <c r="CH65" s="165"/>
      <c r="CI65" s="165"/>
      <c r="CJ65" s="165"/>
      <c r="CK65" s="165"/>
      <c r="CL65" s="165"/>
      <c r="CM65" s="165"/>
      <c r="CN65" s="165"/>
      <c r="CO65" s="165"/>
      <c r="CP65" s="165"/>
      <c r="CQ65" s="165"/>
      <c r="CR65" s="165"/>
      <c r="CS65" s="165"/>
      <c r="CT65" s="165"/>
      <c r="CU65" s="165"/>
      <c r="CV65" s="165"/>
      <c r="CW65" s="165"/>
      <c r="CX65" s="165"/>
      <c r="CY65" s="165"/>
      <c r="CZ65" s="165"/>
      <c r="DA65" s="165"/>
      <c r="DB65" s="165"/>
      <c r="DC65" s="165"/>
      <c r="DD65" s="165"/>
      <c r="DE65" s="165"/>
      <c r="DF65" s="165"/>
      <c r="DG65" s="165"/>
      <c r="DH65" s="165"/>
      <c r="DI65" s="165"/>
      <c r="DJ65" s="165"/>
      <c r="DK65" s="165"/>
      <c r="DL65" s="165"/>
      <c r="DM65" s="165"/>
      <c r="DN65" s="165"/>
      <c r="DO65" s="165"/>
      <c r="DP65" s="165"/>
      <c r="DQ65" s="165"/>
      <c r="DR65" s="165"/>
      <c r="DS65" s="165"/>
      <c r="DT65" s="165"/>
      <c r="DU65" s="165"/>
      <c r="DV65" s="165"/>
      <c r="DW65" s="165"/>
      <c r="DX65" s="165"/>
      <c r="DY65" s="165"/>
      <c r="DZ65" s="165"/>
      <c r="EA65" s="165"/>
      <c r="EB65" s="165"/>
      <c r="EC65" s="165"/>
      <c r="ED65" s="165"/>
      <c r="EE65" s="165"/>
      <c r="EF65" s="165"/>
      <c r="EG65" s="165"/>
      <c r="EH65" s="165"/>
      <c r="EI65" s="165"/>
      <c r="EJ65" s="165"/>
      <c r="EK65" s="165"/>
      <c r="EL65" s="165"/>
      <c r="EM65" s="165"/>
      <c r="EN65" s="165"/>
      <c r="EO65" s="165"/>
      <c r="EP65" s="165"/>
      <c r="EQ65" s="165"/>
      <c r="ER65" s="165"/>
      <c r="ES65" s="165"/>
      <c r="ET65" s="165"/>
      <c r="EU65" s="165"/>
      <c r="EV65" s="165"/>
      <c r="EW65" s="165"/>
      <c r="EX65" s="165"/>
      <c r="EY65" s="165"/>
      <c r="EZ65" s="165"/>
      <c r="FA65" s="165"/>
      <c r="FB65" s="165"/>
      <c r="FC65" s="165"/>
      <c r="FD65" s="165"/>
      <c r="FE65" s="165"/>
      <c r="FF65" s="165"/>
      <c r="FG65" s="165"/>
      <c r="FH65" s="165"/>
      <c r="FI65" s="165"/>
      <c r="FJ65" s="165"/>
      <c r="FK65" s="165"/>
      <c r="FL65" s="165"/>
      <c r="FM65" s="165"/>
      <c r="FN65" s="165"/>
      <c r="FO65" s="165"/>
      <c r="FP65" s="165"/>
      <c r="FQ65" s="165"/>
      <c r="FR65" s="165"/>
      <c r="FS65" s="165"/>
      <c r="FT65" s="165"/>
      <c r="FU65" s="165"/>
      <c r="FV65" s="165"/>
      <c r="FW65" s="165"/>
      <c r="FX65" s="165"/>
      <c r="FY65" s="165"/>
      <c r="FZ65" s="165"/>
      <c r="GA65" s="165"/>
      <c r="GB65" s="165"/>
      <c r="GC65" s="165"/>
      <c r="GD65" s="165"/>
      <c r="GE65" s="165"/>
      <c r="GF65" s="165"/>
      <c r="GG65" s="165"/>
      <c r="GH65" s="165"/>
      <c r="GI65" s="165"/>
      <c r="GJ65" s="165"/>
      <c r="GK65" s="165"/>
      <c r="GL65" s="165"/>
      <c r="GM65" s="165"/>
      <c r="GN65" s="165"/>
      <c r="GO65" s="165"/>
      <c r="GP65" s="165"/>
      <c r="GQ65" s="165"/>
      <c r="GR65" s="165"/>
      <c r="GS65" s="165"/>
      <c r="GT65" s="165"/>
      <c r="GU65" s="165"/>
      <c r="GV65" s="165"/>
      <c r="GW65" s="165"/>
      <c r="GX65" s="165"/>
      <c r="GY65" s="165"/>
      <c r="GZ65" s="165"/>
      <c r="HA65" s="165"/>
      <c r="HB65" s="165"/>
      <c r="HC65" s="165"/>
      <c r="HD65" s="165"/>
      <c r="HE65" s="165"/>
      <c r="HF65" s="165"/>
      <c r="HG65" s="165"/>
      <c r="HH65" s="165"/>
      <c r="HI65" s="165"/>
      <c r="HJ65" s="165"/>
      <c r="HK65" s="165"/>
      <c r="HL65" s="165"/>
      <c r="HM65" s="165"/>
      <c r="HN65" s="165"/>
      <c r="HO65" s="165"/>
      <c r="HP65" s="165"/>
      <c r="HQ65" s="165"/>
      <c r="HR65" s="165"/>
      <c r="HS65" s="165"/>
      <c r="HT65" s="165"/>
      <c r="HU65" s="165"/>
      <c r="HV65" s="165"/>
      <c r="HW65" s="165"/>
      <c r="HX65" s="165"/>
      <c r="HY65" s="165"/>
      <c r="HZ65" s="165"/>
      <c r="IA65" s="165"/>
      <c r="IB65" s="165"/>
      <c r="IC65" s="165"/>
      <c r="ID65" s="165"/>
      <c r="IE65" s="165"/>
      <c r="IF65" s="165"/>
      <c r="IG65" s="165"/>
      <c r="IH65" s="165"/>
      <c r="II65" s="165"/>
      <c r="IJ65" s="165"/>
      <c r="IK65" s="165"/>
      <c r="IL65" s="165"/>
      <c r="IM65" s="165"/>
      <c r="IN65" s="165"/>
      <c r="IO65" s="165"/>
      <c r="IP65" s="165"/>
      <c r="IQ65" s="165"/>
      <c r="IR65" s="165"/>
    </row>
    <row r="66" spans="1:252" s="208" customFormat="1" ht="46.5" customHeight="1" x14ac:dyDescent="0.25">
      <c r="A66" s="104">
        <v>5</v>
      </c>
      <c r="B66" s="93" t="s">
        <v>164</v>
      </c>
      <c r="C66" s="93" t="s">
        <v>129</v>
      </c>
      <c r="D66" s="94" t="s">
        <v>170</v>
      </c>
      <c r="E66" s="95" t="s">
        <v>90</v>
      </c>
      <c r="F66" s="206">
        <v>726</v>
      </c>
      <c r="G66" s="93" t="s">
        <v>130</v>
      </c>
      <c r="H66" s="107" t="s">
        <v>25</v>
      </c>
      <c r="I66" s="95" t="s">
        <v>131</v>
      </c>
      <c r="J66" s="92" t="s">
        <v>249</v>
      </c>
      <c r="K66" s="92" t="s">
        <v>353</v>
      </c>
      <c r="L66" s="182"/>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c r="BS66" s="183"/>
      <c r="BT66" s="183"/>
      <c r="BU66" s="183"/>
      <c r="BV66" s="183"/>
      <c r="BW66" s="183"/>
      <c r="BX66" s="183"/>
      <c r="BY66" s="183"/>
      <c r="BZ66" s="183"/>
      <c r="CA66" s="183"/>
      <c r="CB66" s="183"/>
      <c r="CC66" s="183"/>
      <c r="CD66" s="183"/>
      <c r="CE66" s="183"/>
      <c r="CF66" s="183"/>
      <c r="CG66" s="183"/>
      <c r="CH66" s="183"/>
      <c r="CI66" s="183"/>
      <c r="CJ66" s="183"/>
      <c r="CK66" s="183"/>
      <c r="CL66" s="183"/>
      <c r="CM66" s="183"/>
      <c r="CN66" s="183"/>
      <c r="CO66" s="183"/>
      <c r="CP66" s="183"/>
      <c r="CQ66" s="183"/>
      <c r="CR66" s="183"/>
      <c r="CS66" s="183"/>
      <c r="CT66" s="183"/>
      <c r="CU66" s="183"/>
      <c r="CV66" s="183"/>
      <c r="CW66" s="183"/>
      <c r="CX66" s="183"/>
      <c r="CY66" s="183"/>
      <c r="CZ66" s="183"/>
      <c r="DA66" s="183"/>
      <c r="DB66" s="183"/>
      <c r="DC66" s="183"/>
      <c r="DD66" s="183"/>
      <c r="DE66" s="183"/>
      <c r="DF66" s="183"/>
      <c r="DG66" s="183"/>
      <c r="DH66" s="183"/>
      <c r="DI66" s="183"/>
      <c r="DJ66" s="183"/>
      <c r="DK66" s="183"/>
      <c r="DL66" s="183"/>
      <c r="DM66" s="183"/>
      <c r="DN66" s="183"/>
      <c r="DO66" s="183"/>
      <c r="DP66" s="183"/>
      <c r="DQ66" s="183"/>
      <c r="DR66" s="183"/>
      <c r="DS66" s="183"/>
      <c r="DT66" s="183"/>
      <c r="DU66" s="183"/>
      <c r="DV66" s="183"/>
      <c r="DW66" s="183"/>
      <c r="DX66" s="183"/>
      <c r="DY66" s="183"/>
      <c r="DZ66" s="183"/>
      <c r="EA66" s="183"/>
      <c r="EB66" s="183"/>
      <c r="EC66" s="183"/>
      <c r="ED66" s="183"/>
      <c r="EE66" s="183"/>
      <c r="EF66" s="183"/>
      <c r="EG66" s="183"/>
      <c r="EH66" s="183"/>
      <c r="EI66" s="183"/>
      <c r="EJ66" s="183"/>
      <c r="EK66" s="183"/>
      <c r="EL66" s="183"/>
      <c r="EM66" s="183"/>
      <c r="EN66" s="183"/>
      <c r="EO66" s="183"/>
      <c r="EP66" s="183"/>
      <c r="EQ66" s="183"/>
      <c r="ER66" s="183"/>
      <c r="ES66" s="183"/>
      <c r="ET66" s="183"/>
      <c r="EU66" s="183"/>
      <c r="EV66" s="183"/>
      <c r="EW66" s="183"/>
      <c r="EX66" s="183"/>
      <c r="EY66" s="183"/>
      <c r="EZ66" s="183"/>
      <c r="FA66" s="183"/>
      <c r="FB66" s="183"/>
      <c r="FC66" s="183"/>
      <c r="FD66" s="183"/>
      <c r="FE66" s="183"/>
      <c r="FF66" s="183"/>
      <c r="FG66" s="183"/>
      <c r="FH66" s="183"/>
      <c r="FI66" s="183"/>
      <c r="FJ66" s="183"/>
      <c r="FK66" s="183"/>
      <c r="FL66" s="183"/>
      <c r="FM66" s="183"/>
      <c r="FN66" s="183"/>
      <c r="FO66" s="183"/>
      <c r="FP66" s="183"/>
      <c r="FQ66" s="183"/>
      <c r="FR66" s="183"/>
      <c r="FS66" s="183"/>
      <c r="FT66" s="183"/>
      <c r="FU66" s="183"/>
      <c r="FV66" s="183"/>
      <c r="FW66" s="183"/>
      <c r="FX66" s="183"/>
      <c r="FY66" s="183"/>
      <c r="FZ66" s="183"/>
      <c r="GA66" s="183"/>
      <c r="GB66" s="183"/>
      <c r="GC66" s="183"/>
      <c r="GD66" s="183"/>
      <c r="GE66" s="183"/>
      <c r="GF66" s="183"/>
      <c r="GG66" s="183"/>
      <c r="GH66" s="183"/>
      <c r="GI66" s="183"/>
      <c r="GJ66" s="183"/>
      <c r="GK66" s="183"/>
      <c r="GL66" s="183"/>
      <c r="GM66" s="183"/>
      <c r="GN66" s="183"/>
      <c r="GO66" s="183"/>
      <c r="GP66" s="183"/>
      <c r="GQ66" s="183"/>
      <c r="GR66" s="183"/>
      <c r="GS66" s="183"/>
      <c r="GT66" s="183"/>
      <c r="GU66" s="183"/>
      <c r="GV66" s="183"/>
      <c r="GW66" s="183"/>
      <c r="GX66" s="183"/>
      <c r="GY66" s="183"/>
      <c r="GZ66" s="183"/>
      <c r="HA66" s="183"/>
      <c r="HB66" s="183"/>
      <c r="HC66" s="183"/>
      <c r="HD66" s="183"/>
      <c r="HE66" s="183"/>
      <c r="HF66" s="183"/>
      <c r="HG66" s="183"/>
      <c r="HH66" s="183"/>
      <c r="HI66" s="183"/>
      <c r="HJ66" s="183"/>
      <c r="HK66" s="183"/>
      <c r="HL66" s="183"/>
      <c r="HM66" s="183"/>
      <c r="HN66" s="183"/>
      <c r="HO66" s="183"/>
      <c r="HP66" s="183"/>
      <c r="HQ66" s="183"/>
      <c r="HR66" s="183"/>
      <c r="HS66" s="183"/>
      <c r="HT66" s="183"/>
      <c r="HU66" s="183"/>
      <c r="HV66" s="183"/>
      <c r="HW66" s="183"/>
      <c r="HX66" s="183"/>
      <c r="HY66" s="183"/>
      <c r="HZ66" s="183"/>
      <c r="IA66" s="183"/>
      <c r="IB66" s="183"/>
      <c r="IC66" s="183"/>
      <c r="ID66" s="183"/>
      <c r="IE66" s="183"/>
      <c r="IF66" s="183"/>
      <c r="IG66" s="183"/>
      <c r="IH66" s="183"/>
      <c r="II66" s="183"/>
      <c r="IJ66" s="183"/>
      <c r="IK66" s="183"/>
      <c r="IL66" s="183"/>
      <c r="IM66" s="183"/>
      <c r="IN66" s="183"/>
      <c r="IO66" s="183"/>
      <c r="IP66" s="183"/>
      <c r="IQ66" s="183"/>
      <c r="IR66" s="183"/>
    </row>
    <row r="67" spans="1:252" s="192" customFormat="1" ht="20.25" customHeight="1" x14ac:dyDescent="0.25">
      <c r="A67" s="194"/>
      <c r="B67" s="195" t="s">
        <v>11</v>
      </c>
      <c r="C67" s="196"/>
      <c r="D67" s="195"/>
      <c r="E67" s="196"/>
      <c r="F67" s="209">
        <f>F62+F63+F64+F66</f>
        <v>1562</v>
      </c>
      <c r="G67" s="196"/>
      <c r="H67" s="199"/>
      <c r="I67" s="195"/>
      <c r="J67" s="196"/>
      <c r="K67" s="196"/>
    </row>
    <row r="68" spans="1:252" s="192" customFormat="1" ht="15" customHeight="1" x14ac:dyDescent="0.25">
      <c r="A68" s="210"/>
      <c r="B68" s="211"/>
      <c r="C68" s="211"/>
      <c r="D68" s="141"/>
      <c r="E68" s="211"/>
      <c r="F68" s="212"/>
      <c r="G68" s="211"/>
      <c r="H68" s="213"/>
      <c r="I68" s="141"/>
      <c r="J68" s="211"/>
      <c r="K68" s="214"/>
    </row>
    <row r="69" spans="1:252" s="216" customFormat="1" ht="15.75" x14ac:dyDescent="0.25">
      <c r="A69" s="610" t="s">
        <v>52</v>
      </c>
      <c r="B69" s="611"/>
      <c r="C69" s="611"/>
      <c r="D69" s="611"/>
      <c r="E69" s="611"/>
      <c r="F69" s="611"/>
      <c r="G69" s="611"/>
      <c r="H69" s="611"/>
      <c r="I69" s="611"/>
      <c r="J69" s="611"/>
      <c r="K69" s="612"/>
      <c r="L69" s="215"/>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0"/>
      <c r="AL69" s="190"/>
      <c r="AM69" s="190"/>
      <c r="AN69" s="190"/>
      <c r="AO69" s="190"/>
      <c r="AP69" s="190"/>
      <c r="AQ69" s="190"/>
      <c r="AR69" s="190"/>
      <c r="AS69" s="190"/>
      <c r="AT69" s="190"/>
      <c r="AU69" s="190"/>
      <c r="AV69" s="190"/>
      <c r="AW69" s="190"/>
      <c r="AX69" s="190"/>
      <c r="AY69" s="190"/>
      <c r="AZ69" s="190"/>
      <c r="BA69" s="190"/>
      <c r="BB69" s="190"/>
      <c r="BC69" s="190"/>
      <c r="BD69" s="190"/>
      <c r="BE69" s="190"/>
      <c r="BF69" s="190"/>
      <c r="BG69" s="190"/>
      <c r="BH69" s="190"/>
      <c r="BI69" s="190"/>
      <c r="BJ69" s="190"/>
      <c r="BK69" s="190"/>
      <c r="BL69" s="190"/>
      <c r="BM69" s="190"/>
      <c r="BN69" s="190"/>
      <c r="BO69" s="190"/>
      <c r="BP69" s="190"/>
      <c r="BQ69" s="190"/>
      <c r="BR69" s="190"/>
      <c r="BS69" s="190"/>
      <c r="BT69" s="190"/>
      <c r="BU69" s="190"/>
      <c r="BV69" s="190"/>
      <c r="BW69" s="190"/>
      <c r="BX69" s="190"/>
      <c r="BY69" s="190"/>
      <c r="BZ69" s="190"/>
      <c r="CA69" s="190"/>
      <c r="CB69" s="190"/>
      <c r="CC69" s="190"/>
      <c r="CD69" s="190"/>
      <c r="CE69" s="190"/>
      <c r="CF69" s="190"/>
      <c r="CG69" s="190"/>
      <c r="CH69" s="190"/>
      <c r="CI69" s="190"/>
      <c r="CJ69" s="190"/>
      <c r="CK69" s="190"/>
      <c r="CL69" s="190"/>
      <c r="CM69" s="190"/>
      <c r="CN69" s="190"/>
      <c r="CO69" s="190"/>
      <c r="CP69" s="190"/>
      <c r="CQ69" s="190"/>
      <c r="CR69" s="190"/>
      <c r="CS69" s="190"/>
      <c r="CT69" s="190"/>
      <c r="CU69" s="190"/>
      <c r="CV69" s="190"/>
      <c r="CW69" s="190"/>
      <c r="CX69" s="190"/>
      <c r="CY69" s="190"/>
      <c r="CZ69" s="190"/>
      <c r="DA69" s="190"/>
      <c r="DB69" s="190"/>
      <c r="DC69" s="190"/>
      <c r="DD69" s="190"/>
      <c r="DE69" s="190"/>
      <c r="DF69" s="190"/>
      <c r="DG69" s="190"/>
      <c r="DH69" s="190"/>
      <c r="DI69" s="190"/>
      <c r="DJ69" s="190"/>
      <c r="DK69" s="190"/>
      <c r="DL69" s="190"/>
      <c r="DM69" s="190"/>
      <c r="DN69" s="190"/>
      <c r="DO69" s="190"/>
      <c r="DP69" s="190"/>
      <c r="DQ69" s="190"/>
      <c r="DR69" s="190"/>
      <c r="DS69" s="190"/>
      <c r="DT69" s="190"/>
      <c r="DU69" s="190"/>
      <c r="DV69" s="190"/>
      <c r="DW69" s="190"/>
      <c r="DX69" s="190"/>
      <c r="DY69" s="190"/>
      <c r="DZ69" s="190"/>
      <c r="EA69" s="190"/>
      <c r="EB69" s="190"/>
      <c r="EC69" s="190"/>
      <c r="ED69" s="190"/>
      <c r="EE69" s="190"/>
      <c r="EF69" s="190"/>
      <c r="EG69" s="190"/>
      <c r="EH69" s="190"/>
      <c r="EI69" s="190"/>
      <c r="EJ69" s="190"/>
      <c r="EK69" s="190"/>
      <c r="EL69" s="190"/>
      <c r="EM69" s="190"/>
      <c r="EN69" s="190"/>
      <c r="EO69" s="190"/>
      <c r="EP69" s="190"/>
      <c r="EQ69" s="190"/>
      <c r="ER69" s="190"/>
      <c r="ES69" s="190"/>
      <c r="ET69" s="190"/>
      <c r="EU69" s="190"/>
      <c r="EV69" s="190"/>
      <c r="EW69" s="190"/>
      <c r="EX69" s="190"/>
      <c r="EY69" s="190"/>
      <c r="EZ69" s="190"/>
      <c r="FA69" s="190"/>
      <c r="FB69" s="190"/>
      <c r="FC69" s="190"/>
      <c r="FD69" s="190"/>
      <c r="FE69" s="190"/>
      <c r="FF69" s="190"/>
      <c r="FG69" s="190"/>
      <c r="FH69" s="190"/>
      <c r="FI69" s="190"/>
      <c r="FJ69" s="190"/>
      <c r="FK69" s="190"/>
      <c r="FL69" s="190"/>
      <c r="FM69" s="190"/>
      <c r="FN69" s="190"/>
      <c r="FO69" s="190"/>
      <c r="FP69" s="190"/>
      <c r="FQ69" s="190"/>
      <c r="FR69" s="190"/>
      <c r="FS69" s="190"/>
      <c r="FT69" s="190"/>
      <c r="FU69" s="190"/>
      <c r="FV69" s="190"/>
      <c r="FW69" s="190"/>
      <c r="FX69" s="190"/>
      <c r="FY69" s="190"/>
      <c r="FZ69" s="190"/>
      <c r="GA69" s="190"/>
      <c r="GB69" s="190"/>
      <c r="GC69" s="190"/>
      <c r="GD69" s="190"/>
      <c r="GE69" s="190"/>
      <c r="GF69" s="190"/>
      <c r="GG69" s="190"/>
      <c r="GH69" s="190"/>
      <c r="GI69" s="190"/>
      <c r="GJ69" s="190"/>
      <c r="GK69" s="190"/>
      <c r="GL69" s="190"/>
      <c r="GM69" s="190"/>
      <c r="GN69" s="190"/>
      <c r="GO69" s="190"/>
      <c r="GP69" s="190"/>
      <c r="GQ69" s="190"/>
      <c r="GR69" s="190"/>
      <c r="GS69" s="190"/>
      <c r="GT69" s="190"/>
      <c r="GU69" s="190"/>
      <c r="GV69" s="190"/>
      <c r="GW69" s="190"/>
      <c r="GX69" s="190"/>
      <c r="GY69" s="190"/>
      <c r="GZ69" s="190"/>
      <c r="HA69" s="190"/>
      <c r="HB69" s="190"/>
      <c r="HC69" s="190"/>
      <c r="HD69" s="190"/>
      <c r="HE69" s="190"/>
      <c r="HF69" s="190"/>
      <c r="HG69" s="190"/>
      <c r="HH69" s="190"/>
      <c r="HI69" s="190"/>
      <c r="HJ69" s="190"/>
      <c r="HK69" s="190"/>
      <c r="HL69" s="190"/>
      <c r="HM69" s="190"/>
      <c r="HN69" s="190"/>
      <c r="HO69" s="190"/>
      <c r="HP69" s="190"/>
      <c r="HQ69" s="190"/>
      <c r="HR69" s="190"/>
      <c r="HS69" s="190"/>
      <c r="HT69" s="190"/>
      <c r="HU69" s="190"/>
      <c r="HV69" s="190"/>
      <c r="HW69" s="190"/>
      <c r="HX69" s="190"/>
      <c r="HY69" s="190"/>
      <c r="HZ69" s="190"/>
      <c r="IA69" s="190"/>
      <c r="IB69" s="190"/>
      <c r="IC69" s="190"/>
      <c r="ID69" s="190"/>
      <c r="IE69" s="190"/>
      <c r="IF69" s="190"/>
      <c r="IG69" s="190"/>
      <c r="IH69" s="190"/>
      <c r="II69" s="190"/>
      <c r="IJ69" s="190"/>
      <c r="IK69" s="190"/>
      <c r="IL69" s="190"/>
      <c r="IM69" s="190"/>
      <c r="IN69" s="190"/>
      <c r="IO69" s="190"/>
      <c r="IP69" s="190"/>
      <c r="IQ69" s="190"/>
      <c r="IR69" s="190"/>
    </row>
    <row r="70" spans="1:252" s="128" customFormat="1" ht="63" x14ac:dyDescent="0.25">
      <c r="A70" s="104">
        <v>1</v>
      </c>
      <c r="B70" s="100" t="s">
        <v>165</v>
      </c>
      <c r="C70" s="92" t="s">
        <v>119</v>
      </c>
      <c r="D70" s="94" t="s">
        <v>170</v>
      </c>
      <c r="E70" s="94" t="s">
        <v>53</v>
      </c>
      <c r="F70" s="109">
        <v>300</v>
      </c>
      <c r="G70" s="92" t="s">
        <v>132</v>
      </c>
      <c r="H70" s="110" t="s">
        <v>25</v>
      </c>
      <c r="I70" s="107" t="s">
        <v>25</v>
      </c>
      <c r="J70" s="92" t="s">
        <v>249</v>
      </c>
      <c r="K70" s="92" t="s">
        <v>353</v>
      </c>
      <c r="L70" s="125"/>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c r="AO70" s="126"/>
      <c r="AP70" s="126"/>
      <c r="AQ70" s="126"/>
      <c r="AR70" s="126"/>
      <c r="AS70" s="126"/>
      <c r="AT70" s="126"/>
      <c r="AU70" s="126"/>
      <c r="AV70" s="126"/>
      <c r="AW70" s="126"/>
      <c r="AX70" s="126"/>
      <c r="AY70" s="126"/>
      <c r="AZ70" s="126"/>
      <c r="BA70" s="126"/>
      <c r="BB70" s="126"/>
      <c r="BC70" s="126"/>
      <c r="BD70" s="126"/>
      <c r="BE70" s="126"/>
      <c r="BF70" s="126"/>
      <c r="BG70" s="126"/>
      <c r="BH70" s="126"/>
      <c r="BI70" s="126"/>
      <c r="BJ70" s="126"/>
      <c r="BK70" s="126"/>
      <c r="BL70" s="126"/>
      <c r="BM70" s="126"/>
      <c r="BN70" s="126"/>
      <c r="BO70" s="126"/>
      <c r="BP70" s="126"/>
      <c r="BQ70" s="126"/>
      <c r="BR70" s="126"/>
      <c r="BS70" s="126"/>
      <c r="BT70" s="126"/>
      <c r="BU70" s="126"/>
      <c r="BV70" s="126"/>
      <c r="BW70" s="126"/>
      <c r="BX70" s="126"/>
      <c r="BY70" s="126"/>
      <c r="BZ70" s="126"/>
      <c r="CA70" s="126"/>
      <c r="CB70" s="126"/>
      <c r="CC70" s="126"/>
      <c r="CD70" s="126"/>
      <c r="CE70" s="126"/>
      <c r="CF70" s="126"/>
      <c r="CG70" s="126"/>
      <c r="CH70" s="126"/>
      <c r="CI70" s="126"/>
      <c r="CJ70" s="126"/>
      <c r="CK70" s="126"/>
      <c r="CL70" s="126"/>
      <c r="CM70" s="126"/>
      <c r="CN70" s="126"/>
      <c r="CO70" s="126"/>
      <c r="CP70" s="126"/>
      <c r="CQ70" s="126"/>
      <c r="CR70" s="126"/>
      <c r="CS70" s="126"/>
      <c r="CT70" s="126"/>
      <c r="CU70" s="126"/>
      <c r="CV70" s="126"/>
      <c r="CW70" s="126"/>
      <c r="CX70" s="126"/>
      <c r="CY70" s="126"/>
      <c r="CZ70" s="126"/>
      <c r="DA70" s="126"/>
      <c r="DB70" s="126"/>
      <c r="DC70" s="126"/>
      <c r="DD70" s="126"/>
      <c r="DE70" s="126"/>
      <c r="DF70" s="126"/>
      <c r="DG70" s="126"/>
      <c r="DH70" s="126"/>
      <c r="DI70" s="126"/>
      <c r="DJ70" s="126"/>
      <c r="DK70" s="126"/>
      <c r="DL70" s="126"/>
      <c r="DM70" s="126"/>
      <c r="DN70" s="126"/>
      <c r="DO70" s="126"/>
      <c r="DP70" s="126"/>
      <c r="DQ70" s="126"/>
      <c r="DR70" s="126"/>
      <c r="DS70" s="126"/>
      <c r="DT70" s="126"/>
      <c r="DU70" s="126"/>
      <c r="DV70" s="126"/>
      <c r="DW70" s="126"/>
      <c r="DX70" s="126"/>
      <c r="DY70" s="126"/>
      <c r="DZ70" s="126"/>
      <c r="EA70" s="126"/>
      <c r="EB70" s="126"/>
      <c r="EC70" s="126"/>
      <c r="ED70" s="126"/>
      <c r="EE70" s="126"/>
      <c r="EF70" s="126"/>
      <c r="EG70" s="126"/>
      <c r="EH70" s="126"/>
      <c r="EI70" s="126"/>
      <c r="EJ70" s="126"/>
      <c r="EK70" s="126"/>
      <c r="EL70" s="126"/>
      <c r="EM70" s="126"/>
      <c r="EN70" s="126"/>
      <c r="EO70" s="126"/>
      <c r="EP70" s="126"/>
      <c r="EQ70" s="126"/>
      <c r="ER70" s="126"/>
      <c r="ES70" s="126"/>
      <c r="ET70" s="126"/>
      <c r="EU70" s="126"/>
      <c r="EV70" s="126"/>
      <c r="EW70" s="126"/>
      <c r="EX70" s="126"/>
      <c r="EY70" s="126"/>
      <c r="EZ70" s="126"/>
      <c r="FA70" s="126"/>
      <c r="FB70" s="126"/>
      <c r="FC70" s="126"/>
      <c r="FD70" s="126"/>
      <c r="FE70" s="126"/>
      <c r="FF70" s="126"/>
      <c r="FG70" s="126"/>
      <c r="FH70" s="126"/>
      <c r="FI70" s="126"/>
      <c r="FJ70" s="126"/>
      <c r="FK70" s="126"/>
      <c r="FL70" s="126"/>
      <c r="FM70" s="126"/>
      <c r="FN70" s="126"/>
      <c r="FO70" s="126"/>
      <c r="FP70" s="126"/>
      <c r="FQ70" s="126"/>
      <c r="FR70" s="126"/>
      <c r="FS70" s="126"/>
      <c r="FT70" s="126"/>
      <c r="FU70" s="126"/>
      <c r="FV70" s="126"/>
      <c r="FW70" s="126"/>
      <c r="FX70" s="126"/>
      <c r="FY70" s="126"/>
      <c r="FZ70" s="126"/>
      <c r="GA70" s="126"/>
      <c r="GB70" s="126"/>
      <c r="GC70" s="126"/>
      <c r="GD70" s="126"/>
      <c r="GE70" s="126"/>
      <c r="GF70" s="126"/>
      <c r="GG70" s="126"/>
      <c r="GH70" s="126"/>
      <c r="GI70" s="126"/>
      <c r="GJ70" s="126"/>
      <c r="GK70" s="126"/>
      <c r="GL70" s="126"/>
      <c r="GM70" s="126"/>
      <c r="GN70" s="126"/>
      <c r="GO70" s="126"/>
      <c r="GP70" s="126"/>
      <c r="GQ70" s="126"/>
      <c r="GR70" s="126"/>
      <c r="GS70" s="126"/>
      <c r="GT70" s="126"/>
      <c r="GU70" s="126"/>
      <c r="GV70" s="126"/>
      <c r="GW70" s="126"/>
      <c r="GX70" s="126"/>
      <c r="GY70" s="126"/>
      <c r="GZ70" s="126"/>
      <c r="HA70" s="126"/>
      <c r="HB70" s="126"/>
      <c r="HC70" s="126"/>
      <c r="HD70" s="126"/>
      <c r="HE70" s="126"/>
      <c r="HF70" s="126"/>
      <c r="HG70" s="126"/>
      <c r="HH70" s="126"/>
      <c r="HI70" s="126"/>
      <c r="HJ70" s="126"/>
      <c r="HK70" s="126"/>
      <c r="HL70" s="126"/>
      <c r="HM70" s="126"/>
      <c r="HN70" s="126"/>
      <c r="HO70" s="126"/>
      <c r="HP70" s="126"/>
      <c r="HQ70" s="126"/>
      <c r="HR70" s="126"/>
      <c r="HS70" s="126"/>
      <c r="HT70" s="126"/>
      <c r="HU70" s="126"/>
      <c r="HV70" s="126"/>
      <c r="HW70" s="126"/>
      <c r="HX70" s="126"/>
      <c r="HY70" s="126"/>
      <c r="HZ70" s="126"/>
      <c r="IA70" s="126"/>
      <c r="IB70" s="126"/>
      <c r="IC70" s="126"/>
      <c r="ID70" s="126"/>
      <c r="IE70" s="126"/>
      <c r="IF70" s="126"/>
      <c r="IG70" s="126"/>
      <c r="IH70" s="126"/>
      <c r="II70" s="126"/>
      <c r="IJ70" s="126"/>
      <c r="IK70" s="126"/>
      <c r="IL70" s="126"/>
      <c r="IM70" s="126"/>
      <c r="IN70" s="126"/>
      <c r="IO70" s="126"/>
      <c r="IP70" s="126"/>
      <c r="IQ70" s="126"/>
      <c r="IR70" s="126"/>
    </row>
    <row r="71" spans="1:252" s="128" customFormat="1" ht="63" x14ac:dyDescent="0.25">
      <c r="A71" s="104">
        <v>2</v>
      </c>
      <c r="B71" s="105" t="s">
        <v>167</v>
      </c>
      <c r="C71" s="92" t="s">
        <v>166</v>
      </c>
      <c r="D71" s="104" t="s">
        <v>173</v>
      </c>
      <c r="E71" s="94" t="s">
        <v>53</v>
      </c>
      <c r="F71" s="111">
        <v>460</v>
      </c>
      <c r="G71" s="92" t="s">
        <v>168</v>
      </c>
      <c r="H71" s="110" t="s">
        <v>25</v>
      </c>
      <c r="I71" s="107" t="s">
        <v>25</v>
      </c>
      <c r="J71" s="112" t="s">
        <v>91</v>
      </c>
      <c r="K71" s="92" t="s">
        <v>353</v>
      </c>
      <c r="L71" s="125"/>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c r="AT71" s="126"/>
      <c r="AU71" s="126"/>
      <c r="AV71" s="126"/>
      <c r="AW71" s="126"/>
      <c r="AX71" s="126"/>
      <c r="AY71" s="126"/>
      <c r="AZ71" s="126"/>
      <c r="BA71" s="126"/>
      <c r="BB71" s="126"/>
      <c r="BC71" s="126"/>
      <c r="BD71" s="126"/>
      <c r="BE71" s="126"/>
      <c r="BF71" s="126"/>
      <c r="BG71" s="126"/>
      <c r="BH71" s="126"/>
      <c r="BI71" s="126"/>
      <c r="BJ71" s="126"/>
      <c r="BK71" s="126"/>
      <c r="BL71" s="126"/>
      <c r="BM71" s="126"/>
      <c r="BN71" s="126"/>
      <c r="BO71" s="126"/>
      <c r="BP71" s="126"/>
      <c r="BQ71" s="126"/>
      <c r="BR71" s="126"/>
      <c r="BS71" s="126"/>
      <c r="BT71" s="126"/>
      <c r="BU71" s="126"/>
      <c r="BV71" s="126"/>
      <c r="BW71" s="126"/>
      <c r="BX71" s="126"/>
      <c r="BY71" s="126"/>
      <c r="BZ71" s="126"/>
      <c r="CA71" s="126"/>
      <c r="CB71" s="126"/>
      <c r="CC71" s="126"/>
      <c r="CD71" s="126"/>
      <c r="CE71" s="126"/>
      <c r="CF71" s="126"/>
      <c r="CG71" s="126"/>
      <c r="CH71" s="126"/>
      <c r="CI71" s="126"/>
      <c r="CJ71" s="126"/>
      <c r="CK71" s="126"/>
      <c r="CL71" s="126"/>
      <c r="CM71" s="126"/>
      <c r="CN71" s="126"/>
      <c r="CO71" s="126"/>
      <c r="CP71" s="126"/>
      <c r="CQ71" s="126"/>
      <c r="CR71" s="126"/>
      <c r="CS71" s="126"/>
      <c r="CT71" s="126"/>
      <c r="CU71" s="126"/>
      <c r="CV71" s="126"/>
      <c r="CW71" s="126"/>
      <c r="CX71" s="126"/>
      <c r="CY71" s="126"/>
      <c r="CZ71" s="126"/>
      <c r="DA71" s="126"/>
      <c r="DB71" s="126"/>
      <c r="DC71" s="126"/>
      <c r="DD71" s="126"/>
      <c r="DE71" s="126"/>
      <c r="DF71" s="126"/>
      <c r="DG71" s="126"/>
      <c r="DH71" s="126"/>
      <c r="DI71" s="126"/>
      <c r="DJ71" s="126"/>
      <c r="DK71" s="126"/>
      <c r="DL71" s="126"/>
      <c r="DM71" s="126"/>
      <c r="DN71" s="126"/>
      <c r="DO71" s="126"/>
      <c r="DP71" s="126"/>
      <c r="DQ71" s="126"/>
      <c r="DR71" s="126"/>
      <c r="DS71" s="126"/>
      <c r="DT71" s="126"/>
      <c r="DU71" s="126"/>
      <c r="DV71" s="126"/>
      <c r="DW71" s="126"/>
      <c r="DX71" s="126"/>
      <c r="DY71" s="126"/>
      <c r="DZ71" s="126"/>
      <c r="EA71" s="126"/>
      <c r="EB71" s="126"/>
      <c r="EC71" s="126"/>
      <c r="ED71" s="126"/>
      <c r="EE71" s="126"/>
      <c r="EF71" s="126"/>
      <c r="EG71" s="126"/>
      <c r="EH71" s="126"/>
      <c r="EI71" s="126"/>
      <c r="EJ71" s="126"/>
      <c r="EK71" s="126"/>
      <c r="EL71" s="126"/>
      <c r="EM71" s="126"/>
      <c r="EN71" s="126"/>
      <c r="EO71" s="126"/>
      <c r="EP71" s="126"/>
      <c r="EQ71" s="126"/>
      <c r="ER71" s="126"/>
      <c r="ES71" s="126"/>
      <c r="ET71" s="126"/>
      <c r="EU71" s="126"/>
      <c r="EV71" s="126"/>
      <c r="EW71" s="126"/>
      <c r="EX71" s="126"/>
      <c r="EY71" s="126"/>
      <c r="EZ71" s="126"/>
      <c r="FA71" s="126"/>
      <c r="FB71" s="126"/>
      <c r="FC71" s="126"/>
      <c r="FD71" s="126"/>
      <c r="FE71" s="126"/>
      <c r="FF71" s="126"/>
      <c r="FG71" s="126"/>
      <c r="FH71" s="126"/>
      <c r="FI71" s="126"/>
      <c r="FJ71" s="126"/>
      <c r="FK71" s="126"/>
      <c r="FL71" s="126"/>
      <c r="FM71" s="126"/>
      <c r="FN71" s="126"/>
      <c r="FO71" s="126"/>
      <c r="FP71" s="126"/>
      <c r="FQ71" s="126"/>
      <c r="FR71" s="126"/>
      <c r="FS71" s="126"/>
      <c r="FT71" s="126"/>
      <c r="FU71" s="126"/>
      <c r="FV71" s="126"/>
      <c r="FW71" s="126"/>
      <c r="FX71" s="126"/>
      <c r="FY71" s="126"/>
      <c r="FZ71" s="126"/>
      <c r="GA71" s="126"/>
      <c r="GB71" s="126"/>
      <c r="GC71" s="126"/>
      <c r="GD71" s="126"/>
      <c r="GE71" s="126"/>
      <c r="GF71" s="126"/>
      <c r="GG71" s="126"/>
      <c r="GH71" s="126"/>
      <c r="GI71" s="126"/>
      <c r="GJ71" s="126"/>
      <c r="GK71" s="126"/>
      <c r="GL71" s="126"/>
      <c r="GM71" s="126"/>
      <c r="GN71" s="126"/>
      <c r="GO71" s="126"/>
      <c r="GP71" s="126"/>
      <c r="GQ71" s="126"/>
      <c r="GR71" s="126"/>
      <c r="GS71" s="126"/>
      <c r="GT71" s="126"/>
      <c r="GU71" s="126"/>
      <c r="GV71" s="126"/>
      <c r="GW71" s="126"/>
      <c r="GX71" s="126"/>
      <c r="GY71" s="126"/>
      <c r="GZ71" s="126"/>
      <c r="HA71" s="126"/>
      <c r="HB71" s="126"/>
      <c r="HC71" s="126"/>
      <c r="HD71" s="126"/>
      <c r="HE71" s="126"/>
      <c r="HF71" s="126"/>
      <c r="HG71" s="126"/>
      <c r="HH71" s="126"/>
      <c r="HI71" s="126"/>
      <c r="HJ71" s="126"/>
      <c r="HK71" s="126"/>
      <c r="HL71" s="126"/>
      <c r="HM71" s="126"/>
      <c r="HN71" s="126"/>
      <c r="HO71" s="126"/>
      <c r="HP71" s="126"/>
      <c r="HQ71" s="126"/>
      <c r="HR71" s="126"/>
      <c r="HS71" s="126"/>
      <c r="HT71" s="126"/>
      <c r="HU71" s="126"/>
      <c r="HV71" s="126"/>
      <c r="HW71" s="126"/>
      <c r="HX71" s="126"/>
      <c r="HY71" s="126"/>
      <c r="HZ71" s="126"/>
      <c r="IA71" s="126"/>
      <c r="IB71" s="126"/>
      <c r="IC71" s="126"/>
      <c r="ID71" s="126"/>
      <c r="IE71" s="126"/>
      <c r="IF71" s="126"/>
      <c r="IG71" s="126"/>
      <c r="IH71" s="126"/>
      <c r="II71" s="126"/>
      <c r="IJ71" s="126"/>
      <c r="IK71" s="126"/>
      <c r="IL71" s="126"/>
      <c r="IM71" s="126"/>
      <c r="IN71" s="126"/>
      <c r="IO71" s="126"/>
      <c r="IP71" s="126"/>
      <c r="IQ71" s="126"/>
      <c r="IR71" s="126"/>
    </row>
    <row r="72" spans="1:252" s="216" customFormat="1" ht="19.5" customHeight="1" x14ac:dyDescent="0.25">
      <c r="A72" s="207"/>
      <c r="B72" s="217" t="s">
        <v>11</v>
      </c>
      <c r="C72" s="218"/>
      <c r="D72" s="218"/>
      <c r="E72" s="218"/>
      <c r="F72" s="219">
        <f>SUM(F70:F71)</f>
        <v>760</v>
      </c>
      <c r="G72" s="218"/>
      <c r="H72" s="218"/>
      <c r="I72" s="218"/>
      <c r="J72" s="218"/>
      <c r="K72" s="218"/>
      <c r="L72" s="220"/>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1"/>
      <c r="AK72" s="221"/>
      <c r="AL72" s="221"/>
      <c r="AM72" s="221"/>
      <c r="AN72" s="221"/>
      <c r="AO72" s="221"/>
      <c r="AP72" s="221"/>
      <c r="AQ72" s="221"/>
      <c r="AR72" s="221"/>
      <c r="AS72" s="221"/>
      <c r="AT72" s="221"/>
      <c r="AU72" s="221"/>
      <c r="AV72" s="221"/>
      <c r="AW72" s="221"/>
      <c r="AX72" s="221"/>
      <c r="AY72" s="221"/>
      <c r="AZ72" s="221"/>
      <c r="BA72" s="221"/>
      <c r="BB72" s="221"/>
      <c r="BC72" s="221"/>
      <c r="BD72" s="221"/>
      <c r="BE72" s="221"/>
      <c r="BF72" s="221"/>
      <c r="BG72" s="221"/>
      <c r="BH72" s="221"/>
      <c r="BI72" s="221"/>
      <c r="BJ72" s="221"/>
      <c r="BK72" s="221"/>
      <c r="BL72" s="221"/>
      <c r="BM72" s="221"/>
      <c r="BN72" s="221"/>
      <c r="BO72" s="221"/>
      <c r="BP72" s="221"/>
      <c r="BQ72" s="221"/>
      <c r="BR72" s="221"/>
      <c r="BS72" s="221"/>
      <c r="BT72" s="221"/>
      <c r="BU72" s="221"/>
      <c r="BV72" s="221"/>
      <c r="BW72" s="221"/>
      <c r="BX72" s="221"/>
      <c r="BY72" s="221"/>
      <c r="BZ72" s="221"/>
      <c r="CA72" s="221"/>
      <c r="CB72" s="221"/>
      <c r="CC72" s="221"/>
      <c r="CD72" s="221"/>
      <c r="CE72" s="221"/>
      <c r="CF72" s="221"/>
      <c r="CG72" s="221"/>
      <c r="CH72" s="221"/>
      <c r="CI72" s="221"/>
      <c r="CJ72" s="221"/>
      <c r="CK72" s="221"/>
      <c r="CL72" s="221"/>
      <c r="CM72" s="221"/>
      <c r="CN72" s="221"/>
      <c r="CO72" s="221"/>
      <c r="CP72" s="221"/>
      <c r="CQ72" s="221"/>
      <c r="CR72" s="221"/>
      <c r="CS72" s="221"/>
      <c r="CT72" s="221"/>
      <c r="CU72" s="221"/>
      <c r="CV72" s="221"/>
      <c r="CW72" s="221"/>
      <c r="CX72" s="221"/>
      <c r="CY72" s="221"/>
      <c r="CZ72" s="221"/>
      <c r="DA72" s="221"/>
      <c r="DB72" s="221"/>
      <c r="DC72" s="221"/>
      <c r="DD72" s="221"/>
      <c r="DE72" s="221"/>
      <c r="DF72" s="221"/>
      <c r="DG72" s="221"/>
      <c r="DH72" s="221"/>
      <c r="DI72" s="221"/>
      <c r="DJ72" s="221"/>
      <c r="DK72" s="221"/>
      <c r="DL72" s="221"/>
      <c r="DM72" s="221"/>
      <c r="DN72" s="221"/>
      <c r="DO72" s="221"/>
      <c r="DP72" s="221"/>
      <c r="DQ72" s="221"/>
      <c r="DR72" s="221"/>
      <c r="DS72" s="221"/>
      <c r="DT72" s="221"/>
      <c r="DU72" s="221"/>
      <c r="DV72" s="221"/>
      <c r="DW72" s="221"/>
      <c r="DX72" s="221"/>
      <c r="DY72" s="221"/>
      <c r="DZ72" s="221"/>
      <c r="EA72" s="221"/>
      <c r="EB72" s="221"/>
      <c r="EC72" s="221"/>
      <c r="ED72" s="221"/>
      <c r="EE72" s="221"/>
      <c r="EF72" s="221"/>
      <c r="EG72" s="221"/>
      <c r="EH72" s="221"/>
      <c r="EI72" s="221"/>
      <c r="EJ72" s="221"/>
      <c r="EK72" s="221"/>
      <c r="EL72" s="221"/>
      <c r="EM72" s="221"/>
      <c r="EN72" s="221"/>
      <c r="EO72" s="221"/>
      <c r="EP72" s="221"/>
      <c r="EQ72" s="221"/>
      <c r="ER72" s="221"/>
      <c r="ES72" s="221"/>
      <c r="ET72" s="221"/>
      <c r="EU72" s="221"/>
      <c r="EV72" s="221"/>
      <c r="EW72" s="221"/>
      <c r="EX72" s="221"/>
      <c r="EY72" s="221"/>
      <c r="EZ72" s="221"/>
      <c r="FA72" s="221"/>
      <c r="FB72" s="221"/>
      <c r="FC72" s="221"/>
      <c r="FD72" s="221"/>
      <c r="FE72" s="221"/>
      <c r="FF72" s="221"/>
      <c r="FG72" s="221"/>
      <c r="FH72" s="221"/>
      <c r="FI72" s="221"/>
      <c r="FJ72" s="221"/>
      <c r="FK72" s="221"/>
      <c r="FL72" s="221"/>
      <c r="FM72" s="221"/>
      <c r="FN72" s="221"/>
      <c r="FO72" s="221"/>
      <c r="FP72" s="221"/>
      <c r="FQ72" s="221"/>
      <c r="FR72" s="221"/>
      <c r="FS72" s="221"/>
      <c r="FT72" s="221"/>
      <c r="FU72" s="221"/>
      <c r="FV72" s="221"/>
      <c r="FW72" s="221"/>
      <c r="FX72" s="221"/>
      <c r="FY72" s="221"/>
      <c r="FZ72" s="221"/>
      <c r="GA72" s="221"/>
      <c r="GB72" s="221"/>
      <c r="GC72" s="221"/>
      <c r="GD72" s="221"/>
      <c r="GE72" s="221"/>
      <c r="GF72" s="221"/>
      <c r="GG72" s="221"/>
      <c r="GH72" s="221"/>
      <c r="GI72" s="221"/>
      <c r="GJ72" s="221"/>
      <c r="GK72" s="221"/>
      <c r="GL72" s="221"/>
      <c r="GM72" s="221"/>
      <c r="GN72" s="221"/>
      <c r="GO72" s="221"/>
      <c r="GP72" s="221"/>
      <c r="GQ72" s="221"/>
      <c r="GR72" s="221"/>
      <c r="GS72" s="221"/>
      <c r="GT72" s="221"/>
      <c r="GU72" s="221"/>
      <c r="GV72" s="221"/>
      <c r="GW72" s="221"/>
      <c r="GX72" s="221"/>
      <c r="GY72" s="221"/>
      <c r="GZ72" s="221"/>
      <c r="HA72" s="221"/>
      <c r="HB72" s="221"/>
      <c r="HC72" s="221"/>
      <c r="HD72" s="221"/>
      <c r="HE72" s="221"/>
      <c r="HF72" s="221"/>
      <c r="HG72" s="221"/>
      <c r="HH72" s="221"/>
      <c r="HI72" s="221"/>
      <c r="HJ72" s="221"/>
      <c r="HK72" s="221"/>
      <c r="HL72" s="221"/>
      <c r="HM72" s="221"/>
      <c r="HN72" s="221"/>
      <c r="HO72" s="221"/>
      <c r="HP72" s="221"/>
      <c r="HQ72" s="221"/>
      <c r="HR72" s="221"/>
      <c r="HS72" s="221"/>
      <c r="HT72" s="221"/>
      <c r="HU72" s="221"/>
      <c r="HV72" s="221"/>
      <c r="HW72" s="221"/>
      <c r="HX72" s="221"/>
      <c r="HY72" s="221"/>
      <c r="HZ72" s="221"/>
      <c r="IA72" s="221"/>
      <c r="IB72" s="221"/>
      <c r="IC72" s="221"/>
      <c r="ID72" s="221"/>
      <c r="IE72" s="221"/>
      <c r="IF72" s="221"/>
      <c r="IG72" s="221"/>
      <c r="IH72" s="221"/>
      <c r="II72" s="221"/>
      <c r="IJ72" s="221"/>
      <c r="IK72" s="221"/>
      <c r="IL72" s="221"/>
      <c r="IM72" s="221"/>
      <c r="IN72" s="221"/>
      <c r="IO72" s="221"/>
      <c r="IP72" s="221"/>
      <c r="IQ72" s="221"/>
      <c r="IR72" s="221"/>
    </row>
    <row r="73" spans="1:252" ht="15.75" x14ac:dyDescent="0.25">
      <c r="A73" s="599" t="s">
        <v>29</v>
      </c>
      <c r="B73" s="600"/>
      <c r="C73" s="600"/>
      <c r="D73" s="600"/>
      <c r="E73" s="600"/>
      <c r="F73" s="600"/>
      <c r="G73" s="600"/>
      <c r="H73" s="600"/>
      <c r="I73" s="600"/>
      <c r="J73" s="600"/>
      <c r="K73" s="601"/>
    </row>
    <row r="74" spans="1:252" s="128" customFormat="1" ht="63" x14ac:dyDescent="0.25">
      <c r="A74" s="104">
        <v>1</v>
      </c>
      <c r="B74" s="100" t="s">
        <v>251</v>
      </c>
      <c r="C74" s="92" t="s">
        <v>119</v>
      </c>
      <c r="D74" s="94"/>
      <c r="E74" s="94"/>
      <c r="F74" s="106"/>
      <c r="G74" s="92"/>
      <c r="H74" s="92" t="s">
        <v>26</v>
      </c>
      <c r="I74" s="107" t="s">
        <v>25</v>
      </c>
      <c r="J74" s="92" t="s">
        <v>249</v>
      </c>
      <c r="K74" s="92" t="s">
        <v>353</v>
      </c>
      <c r="L74" s="125"/>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126"/>
      <c r="AZ74" s="126"/>
      <c r="BA74" s="126"/>
      <c r="BB74" s="126"/>
      <c r="BC74" s="126"/>
      <c r="BD74" s="126"/>
      <c r="BE74" s="126"/>
      <c r="BF74" s="126"/>
      <c r="BG74" s="126"/>
      <c r="BH74" s="126"/>
      <c r="BI74" s="126"/>
      <c r="BJ74" s="126"/>
      <c r="BK74" s="126"/>
      <c r="BL74" s="126"/>
      <c r="BM74" s="126"/>
      <c r="BN74" s="126"/>
      <c r="BO74" s="126"/>
      <c r="BP74" s="126"/>
      <c r="BQ74" s="126"/>
      <c r="BR74" s="126"/>
      <c r="BS74" s="126"/>
      <c r="BT74" s="126"/>
      <c r="BU74" s="126"/>
      <c r="BV74" s="126"/>
      <c r="BW74" s="126"/>
      <c r="BX74" s="126"/>
      <c r="BY74" s="126"/>
      <c r="BZ74" s="126"/>
      <c r="CA74" s="126"/>
      <c r="CB74" s="126"/>
      <c r="CC74" s="126"/>
      <c r="CD74" s="126"/>
      <c r="CE74" s="126"/>
      <c r="CF74" s="126"/>
      <c r="CG74" s="126"/>
      <c r="CH74" s="126"/>
      <c r="CI74" s="126"/>
      <c r="CJ74" s="126"/>
      <c r="CK74" s="126"/>
      <c r="CL74" s="126"/>
      <c r="CM74" s="126"/>
      <c r="CN74" s="126"/>
      <c r="CO74" s="126"/>
      <c r="CP74" s="126"/>
      <c r="CQ74" s="126"/>
      <c r="CR74" s="126"/>
      <c r="CS74" s="126"/>
      <c r="CT74" s="126"/>
      <c r="CU74" s="126"/>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X74" s="126"/>
      <c r="FY74" s="126"/>
      <c r="FZ74" s="126"/>
      <c r="GA74" s="126"/>
      <c r="GB74" s="126"/>
      <c r="GC74" s="126"/>
      <c r="GD74" s="126"/>
      <c r="GE74" s="126"/>
      <c r="GF74" s="126"/>
      <c r="GG74" s="126"/>
      <c r="GH74" s="126"/>
      <c r="GI74" s="126"/>
      <c r="GJ74" s="126"/>
      <c r="GK74" s="126"/>
      <c r="GL74" s="126"/>
      <c r="GM74" s="126"/>
      <c r="GN74" s="126"/>
      <c r="GO74" s="126"/>
      <c r="GP74" s="126"/>
      <c r="GQ74" s="126"/>
      <c r="GR74" s="126"/>
      <c r="GS74" s="126"/>
      <c r="GT74" s="126"/>
      <c r="GU74" s="126"/>
      <c r="GV74" s="126"/>
      <c r="GW74" s="126"/>
      <c r="GX74" s="126"/>
      <c r="GY74" s="126"/>
      <c r="GZ74" s="126"/>
      <c r="HA74" s="126"/>
      <c r="HB74" s="126"/>
      <c r="HC74" s="126"/>
      <c r="HD74" s="126"/>
      <c r="HE74" s="126"/>
      <c r="HF74" s="126"/>
      <c r="HG74" s="126"/>
      <c r="HH74" s="126"/>
      <c r="HI74" s="126"/>
      <c r="HJ74" s="126"/>
      <c r="HK74" s="126"/>
      <c r="HL74" s="126"/>
      <c r="HM74" s="126"/>
      <c r="HN74" s="126"/>
      <c r="HO74" s="126"/>
      <c r="HP74" s="126"/>
      <c r="HQ74" s="126"/>
      <c r="HR74" s="126"/>
      <c r="HS74" s="126"/>
      <c r="HT74" s="126"/>
      <c r="HU74" s="126"/>
      <c r="HV74" s="126"/>
      <c r="HW74" s="126"/>
      <c r="HX74" s="126"/>
      <c r="HY74" s="126"/>
      <c r="HZ74" s="126"/>
      <c r="IA74" s="126"/>
      <c r="IB74" s="126"/>
      <c r="IC74" s="126"/>
      <c r="ID74" s="126"/>
      <c r="IE74" s="126"/>
      <c r="IF74" s="126"/>
      <c r="IG74" s="126"/>
      <c r="IH74" s="126"/>
      <c r="II74" s="126"/>
      <c r="IJ74" s="126"/>
      <c r="IK74" s="126"/>
      <c r="IL74" s="126"/>
      <c r="IM74" s="126"/>
      <c r="IN74" s="126"/>
      <c r="IO74" s="126"/>
      <c r="IP74" s="126"/>
      <c r="IQ74" s="126"/>
      <c r="IR74" s="126"/>
    </row>
    <row r="75" spans="1:252" s="128" customFormat="1" ht="67.5" customHeight="1" x14ac:dyDescent="0.25">
      <c r="A75" s="104">
        <v>2</v>
      </c>
      <c r="B75" s="105" t="s">
        <v>228</v>
      </c>
      <c r="C75" s="92" t="s">
        <v>119</v>
      </c>
      <c r="D75" s="94" t="s">
        <v>173</v>
      </c>
      <c r="E75" s="94" t="s">
        <v>51</v>
      </c>
      <c r="F75" s="106"/>
      <c r="G75" s="92" t="s">
        <v>227</v>
      </c>
      <c r="H75" s="92" t="s">
        <v>26</v>
      </c>
      <c r="I75" s="107" t="s">
        <v>25</v>
      </c>
      <c r="J75" s="92" t="s">
        <v>91</v>
      </c>
      <c r="K75" s="92" t="s">
        <v>353</v>
      </c>
      <c r="L75" s="125"/>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126"/>
      <c r="AZ75" s="126"/>
      <c r="BA75" s="126"/>
      <c r="BB75" s="126"/>
      <c r="BC75" s="126"/>
      <c r="BD75" s="126"/>
      <c r="BE75" s="126"/>
      <c r="BF75" s="126"/>
      <c r="BG75" s="126"/>
      <c r="BH75" s="126"/>
      <c r="BI75" s="126"/>
      <c r="BJ75" s="126"/>
      <c r="BK75" s="126"/>
      <c r="BL75" s="126"/>
      <c r="BM75" s="126"/>
      <c r="BN75" s="126"/>
      <c r="BO75" s="126"/>
      <c r="BP75" s="126"/>
      <c r="BQ75" s="126"/>
      <c r="BR75" s="126"/>
      <c r="BS75" s="126"/>
      <c r="BT75" s="126"/>
      <c r="BU75" s="126"/>
      <c r="BV75" s="126"/>
      <c r="BW75" s="126"/>
      <c r="BX75" s="126"/>
      <c r="BY75" s="126"/>
      <c r="BZ75" s="126"/>
      <c r="CA75" s="126"/>
      <c r="CB75" s="126"/>
      <c r="CC75" s="126"/>
      <c r="CD75" s="126"/>
      <c r="CE75" s="126"/>
      <c r="CF75" s="126"/>
      <c r="CG75" s="126"/>
      <c r="CH75" s="126"/>
      <c r="CI75" s="126"/>
      <c r="CJ75" s="126"/>
      <c r="CK75" s="126"/>
      <c r="CL75" s="126"/>
      <c r="CM75" s="126"/>
      <c r="CN75" s="126"/>
      <c r="CO75" s="126"/>
      <c r="CP75" s="126"/>
      <c r="CQ75" s="126"/>
      <c r="CR75" s="126"/>
      <c r="CS75" s="126"/>
      <c r="CT75" s="126"/>
      <c r="CU75" s="126"/>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X75" s="126"/>
      <c r="FY75" s="126"/>
      <c r="FZ75" s="126"/>
      <c r="GA75" s="126"/>
      <c r="GB75" s="126"/>
      <c r="GC75" s="126"/>
      <c r="GD75" s="126"/>
      <c r="GE75" s="126"/>
      <c r="GF75" s="126"/>
      <c r="GG75" s="126"/>
      <c r="GH75" s="126"/>
      <c r="GI75" s="126"/>
      <c r="GJ75" s="126"/>
      <c r="GK75" s="126"/>
      <c r="GL75" s="126"/>
      <c r="GM75" s="126"/>
      <c r="GN75" s="126"/>
      <c r="GO75" s="126"/>
      <c r="GP75" s="126"/>
      <c r="GQ75" s="126"/>
      <c r="GR75" s="126"/>
      <c r="GS75" s="126"/>
      <c r="GT75" s="126"/>
      <c r="GU75" s="126"/>
      <c r="GV75" s="126"/>
      <c r="GW75" s="126"/>
      <c r="GX75" s="126"/>
      <c r="GY75" s="126"/>
      <c r="GZ75" s="126"/>
      <c r="HA75" s="126"/>
      <c r="HB75" s="126"/>
      <c r="HC75" s="126"/>
      <c r="HD75" s="126"/>
      <c r="HE75" s="126"/>
      <c r="HF75" s="126"/>
      <c r="HG75" s="126"/>
      <c r="HH75" s="126"/>
      <c r="HI75" s="126"/>
      <c r="HJ75" s="126"/>
      <c r="HK75" s="126"/>
      <c r="HL75" s="126"/>
      <c r="HM75" s="126"/>
      <c r="HN75" s="126"/>
      <c r="HO75" s="126"/>
      <c r="HP75" s="126"/>
      <c r="HQ75" s="126"/>
      <c r="HR75" s="126"/>
      <c r="HS75" s="126"/>
      <c r="HT75" s="126"/>
      <c r="HU75" s="126"/>
      <c r="HV75" s="126"/>
      <c r="HW75" s="126"/>
      <c r="HX75" s="126"/>
      <c r="HY75" s="126"/>
      <c r="HZ75" s="126"/>
      <c r="IA75" s="126"/>
      <c r="IB75" s="126"/>
      <c r="IC75" s="126"/>
      <c r="ID75" s="126"/>
      <c r="IE75" s="126"/>
      <c r="IF75" s="126"/>
      <c r="IG75" s="126"/>
      <c r="IH75" s="126"/>
      <c r="II75" s="126"/>
      <c r="IJ75" s="126"/>
      <c r="IK75" s="126"/>
      <c r="IL75" s="126"/>
      <c r="IM75" s="126"/>
      <c r="IN75" s="126"/>
      <c r="IO75" s="126"/>
      <c r="IP75" s="126"/>
      <c r="IQ75" s="126"/>
      <c r="IR75" s="126"/>
    </row>
    <row r="76" spans="1:252" s="216" customFormat="1" ht="19.5" customHeight="1" x14ac:dyDescent="0.25">
      <c r="A76" s="207"/>
      <c r="B76" s="217" t="s">
        <v>11</v>
      </c>
      <c r="C76" s="218"/>
      <c r="D76" s="218"/>
      <c r="E76" s="218"/>
      <c r="F76" s="219">
        <f>SUM(F73:F75)</f>
        <v>0</v>
      </c>
      <c r="G76" s="218"/>
      <c r="H76" s="218"/>
      <c r="I76" s="218"/>
      <c r="J76" s="218"/>
      <c r="K76" s="218"/>
      <c r="L76" s="220"/>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221"/>
      <c r="AL76" s="221"/>
      <c r="AM76" s="221"/>
      <c r="AN76" s="221"/>
      <c r="AO76" s="221"/>
      <c r="AP76" s="221"/>
      <c r="AQ76" s="221"/>
      <c r="AR76" s="221"/>
      <c r="AS76" s="221"/>
      <c r="AT76" s="221"/>
      <c r="AU76" s="221"/>
      <c r="AV76" s="221"/>
      <c r="AW76" s="221"/>
      <c r="AX76" s="221"/>
      <c r="AY76" s="221"/>
      <c r="AZ76" s="221"/>
      <c r="BA76" s="221"/>
      <c r="BB76" s="221"/>
      <c r="BC76" s="221"/>
      <c r="BD76" s="221"/>
      <c r="BE76" s="221"/>
      <c r="BF76" s="221"/>
      <c r="BG76" s="221"/>
      <c r="BH76" s="221"/>
      <c r="BI76" s="221"/>
      <c r="BJ76" s="221"/>
      <c r="BK76" s="221"/>
      <c r="BL76" s="221"/>
      <c r="BM76" s="221"/>
      <c r="BN76" s="221"/>
      <c r="BO76" s="221"/>
      <c r="BP76" s="221"/>
      <c r="BQ76" s="221"/>
      <c r="BR76" s="221"/>
      <c r="BS76" s="221"/>
      <c r="BT76" s="221"/>
      <c r="BU76" s="221"/>
      <c r="BV76" s="221"/>
      <c r="BW76" s="221"/>
      <c r="BX76" s="221"/>
      <c r="BY76" s="221"/>
      <c r="BZ76" s="221"/>
      <c r="CA76" s="221"/>
      <c r="CB76" s="221"/>
      <c r="CC76" s="221"/>
      <c r="CD76" s="221"/>
      <c r="CE76" s="221"/>
      <c r="CF76" s="221"/>
      <c r="CG76" s="221"/>
      <c r="CH76" s="221"/>
      <c r="CI76" s="221"/>
      <c r="CJ76" s="221"/>
      <c r="CK76" s="221"/>
      <c r="CL76" s="221"/>
      <c r="CM76" s="221"/>
      <c r="CN76" s="221"/>
      <c r="CO76" s="221"/>
      <c r="CP76" s="221"/>
      <c r="CQ76" s="221"/>
      <c r="CR76" s="221"/>
      <c r="CS76" s="221"/>
      <c r="CT76" s="221"/>
      <c r="CU76" s="221"/>
      <c r="CV76" s="221"/>
      <c r="CW76" s="221"/>
      <c r="CX76" s="221"/>
      <c r="CY76" s="221"/>
      <c r="CZ76" s="221"/>
      <c r="DA76" s="221"/>
      <c r="DB76" s="221"/>
      <c r="DC76" s="221"/>
      <c r="DD76" s="221"/>
      <c r="DE76" s="221"/>
      <c r="DF76" s="221"/>
      <c r="DG76" s="221"/>
      <c r="DH76" s="221"/>
      <c r="DI76" s="221"/>
      <c r="DJ76" s="221"/>
      <c r="DK76" s="221"/>
      <c r="DL76" s="221"/>
      <c r="DM76" s="221"/>
      <c r="DN76" s="221"/>
      <c r="DO76" s="221"/>
      <c r="DP76" s="221"/>
      <c r="DQ76" s="221"/>
      <c r="DR76" s="221"/>
      <c r="DS76" s="221"/>
      <c r="DT76" s="221"/>
      <c r="DU76" s="221"/>
      <c r="DV76" s="221"/>
      <c r="DW76" s="221"/>
      <c r="DX76" s="221"/>
      <c r="DY76" s="221"/>
      <c r="DZ76" s="221"/>
      <c r="EA76" s="221"/>
      <c r="EB76" s="221"/>
      <c r="EC76" s="221"/>
      <c r="ED76" s="221"/>
      <c r="EE76" s="221"/>
      <c r="EF76" s="221"/>
      <c r="EG76" s="221"/>
      <c r="EH76" s="221"/>
      <c r="EI76" s="221"/>
      <c r="EJ76" s="221"/>
      <c r="EK76" s="221"/>
      <c r="EL76" s="221"/>
      <c r="EM76" s="221"/>
      <c r="EN76" s="221"/>
      <c r="EO76" s="221"/>
      <c r="EP76" s="221"/>
      <c r="EQ76" s="221"/>
      <c r="ER76" s="221"/>
      <c r="ES76" s="221"/>
      <c r="ET76" s="221"/>
      <c r="EU76" s="221"/>
      <c r="EV76" s="221"/>
      <c r="EW76" s="221"/>
      <c r="EX76" s="221"/>
      <c r="EY76" s="221"/>
      <c r="EZ76" s="221"/>
      <c r="FA76" s="221"/>
      <c r="FB76" s="221"/>
      <c r="FC76" s="221"/>
      <c r="FD76" s="221"/>
      <c r="FE76" s="221"/>
      <c r="FF76" s="221"/>
      <c r="FG76" s="221"/>
      <c r="FH76" s="221"/>
      <c r="FI76" s="221"/>
      <c r="FJ76" s="221"/>
      <c r="FK76" s="221"/>
      <c r="FL76" s="221"/>
      <c r="FM76" s="221"/>
      <c r="FN76" s="221"/>
      <c r="FO76" s="221"/>
      <c r="FP76" s="221"/>
      <c r="FQ76" s="221"/>
      <c r="FR76" s="221"/>
      <c r="FS76" s="221"/>
      <c r="FT76" s="221"/>
      <c r="FU76" s="221"/>
      <c r="FV76" s="221"/>
      <c r="FW76" s="221"/>
      <c r="FX76" s="221"/>
      <c r="FY76" s="221"/>
      <c r="FZ76" s="221"/>
      <c r="GA76" s="221"/>
      <c r="GB76" s="221"/>
      <c r="GC76" s="221"/>
      <c r="GD76" s="221"/>
      <c r="GE76" s="221"/>
      <c r="GF76" s="221"/>
      <c r="GG76" s="221"/>
      <c r="GH76" s="221"/>
      <c r="GI76" s="221"/>
      <c r="GJ76" s="221"/>
      <c r="GK76" s="221"/>
      <c r="GL76" s="221"/>
      <c r="GM76" s="221"/>
      <c r="GN76" s="221"/>
      <c r="GO76" s="221"/>
      <c r="GP76" s="221"/>
      <c r="GQ76" s="221"/>
      <c r="GR76" s="221"/>
      <c r="GS76" s="221"/>
      <c r="GT76" s="221"/>
      <c r="GU76" s="221"/>
      <c r="GV76" s="221"/>
      <c r="GW76" s="221"/>
      <c r="GX76" s="221"/>
      <c r="GY76" s="221"/>
      <c r="GZ76" s="221"/>
      <c r="HA76" s="221"/>
      <c r="HB76" s="221"/>
      <c r="HC76" s="221"/>
      <c r="HD76" s="221"/>
      <c r="HE76" s="221"/>
      <c r="HF76" s="221"/>
      <c r="HG76" s="221"/>
      <c r="HH76" s="221"/>
      <c r="HI76" s="221"/>
      <c r="HJ76" s="221"/>
      <c r="HK76" s="221"/>
      <c r="HL76" s="221"/>
      <c r="HM76" s="221"/>
      <c r="HN76" s="221"/>
      <c r="HO76" s="221"/>
      <c r="HP76" s="221"/>
      <c r="HQ76" s="221"/>
      <c r="HR76" s="221"/>
      <c r="HS76" s="221"/>
      <c r="HT76" s="221"/>
      <c r="HU76" s="221"/>
      <c r="HV76" s="221"/>
      <c r="HW76" s="221"/>
      <c r="HX76" s="221"/>
      <c r="HY76" s="221"/>
      <c r="HZ76" s="221"/>
      <c r="IA76" s="221"/>
      <c r="IB76" s="221"/>
      <c r="IC76" s="221"/>
      <c r="ID76" s="221"/>
      <c r="IE76" s="221"/>
      <c r="IF76" s="221"/>
      <c r="IG76" s="221"/>
      <c r="IH76" s="221"/>
      <c r="II76" s="221"/>
      <c r="IJ76" s="221"/>
      <c r="IK76" s="221"/>
      <c r="IL76" s="221"/>
      <c r="IM76" s="221"/>
      <c r="IN76" s="221"/>
      <c r="IO76" s="221"/>
      <c r="IP76" s="221"/>
      <c r="IQ76" s="221"/>
      <c r="IR76" s="221"/>
    </row>
    <row r="77" spans="1:252" ht="15.75" x14ac:dyDescent="0.25">
      <c r="A77" s="599" t="s">
        <v>157</v>
      </c>
      <c r="B77" s="600"/>
      <c r="C77" s="600"/>
      <c r="D77" s="600"/>
      <c r="E77" s="600"/>
      <c r="F77" s="600"/>
      <c r="G77" s="600"/>
      <c r="H77" s="600"/>
      <c r="I77" s="600"/>
      <c r="J77" s="600"/>
      <c r="K77" s="601"/>
    </row>
    <row r="78" spans="1:252" s="222" customFormat="1" ht="72.75" customHeight="1" x14ac:dyDescent="0.25">
      <c r="A78" s="94">
        <v>1</v>
      </c>
      <c r="B78" s="108" t="s">
        <v>229</v>
      </c>
      <c r="C78" s="92" t="s">
        <v>119</v>
      </c>
      <c r="D78" s="94" t="s">
        <v>173</v>
      </c>
      <c r="E78" s="94" t="s">
        <v>133</v>
      </c>
      <c r="F78" s="106"/>
      <c r="G78" s="92" t="s">
        <v>230</v>
      </c>
      <c r="H78" s="92" t="s">
        <v>26</v>
      </c>
      <c r="I78" s="107" t="s">
        <v>25</v>
      </c>
      <c r="J78" s="92" t="s">
        <v>91</v>
      </c>
      <c r="K78" s="92" t="s">
        <v>353</v>
      </c>
    </row>
    <row r="79" spans="1:252" ht="15" customHeight="1" x14ac:dyDescent="0.25">
      <c r="A79" s="85"/>
      <c r="B79" s="71" t="s">
        <v>11</v>
      </c>
      <c r="C79" s="72"/>
      <c r="D79" s="71"/>
      <c r="E79" s="72"/>
      <c r="F79" s="76">
        <f>SUM(F75:F78)</f>
        <v>0</v>
      </c>
      <c r="G79" s="77"/>
      <c r="H79" s="78"/>
      <c r="I79" s="79"/>
      <c r="J79" s="72"/>
      <c r="K79" s="72"/>
    </row>
    <row r="80" spans="1:252" ht="15.75" x14ac:dyDescent="0.25">
      <c r="A80" s="86"/>
      <c r="B80" s="74"/>
      <c r="C80" s="73"/>
      <c r="D80" s="74"/>
      <c r="E80" s="73"/>
      <c r="F80" s="80"/>
      <c r="G80" s="81"/>
      <c r="H80" s="82"/>
      <c r="I80" s="83"/>
      <c r="J80" s="73"/>
      <c r="K80" s="75"/>
    </row>
    <row r="81" spans="1:11" x14ac:dyDescent="0.25">
      <c r="A81" s="229"/>
      <c r="B81" s="230" t="s">
        <v>13</v>
      </c>
      <c r="C81" s="231"/>
      <c r="D81" s="231"/>
      <c r="E81" s="231"/>
      <c r="F81" s="232">
        <f>F17+F25+F29+F34+F44+F59+F67+F72+F76+F79</f>
        <v>10287.338900000001</v>
      </c>
      <c r="G81" s="231"/>
      <c r="H81" s="231"/>
      <c r="I81" s="229"/>
      <c r="J81" s="231"/>
      <c r="K81" s="231"/>
    </row>
    <row r="83" spans="1:11" x14ac:dyDescent="0.25">
      <c r="F83" s="27"/>
    </row>
  </sheetData>
  <mergeCells count="13">
    <mergeCell ref="A77:K77"/>
    <mergeCell ref="A61:K61"/>
    <mergeCell ref="A73:K73"/>
    <mergeCell ref="A3:K3"/>
    <mergeCell ref="A19:K19"/>
    <mergeCell ref="A69:K69"/>
    <mergeCell ref="A1:K1"/>
    <mergeCell ref="A36:K36"/>
    <mergeCell ref="A46:K46"/>
    <mergeCell ref="A4:K4"/>
    <mergeCell ref="A47:K47"/>
    <mergeCell ref="A27:K27"/>
    <mergeCell ref="A31:K31"/>
  </mergeCells>
  <pageMargins left="0.31496062992125984" right="0.31496062992125984" top="0.94488188976377963" bottom="0.55118110236220474" header="0.31496062992125984" footer="0.31496062992125984"/>
  <pageSetup paperSize="8"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R54"/>
  <sheetViews>
    <sheetView zoomScale="70" zoomScaleNormal="70" workbookViewId="0">
      <selection activeCell="A2" sqref="A2"/>
    </sheetView>
  </sheetViews>
  <sheetFormatPr defaultColWidth="9.140625" defaultRowHeight="18.75" x14ac:dyDescent="0.25"/>
  <cols>
    <col min="1" max="1" width="5" style="441" customWidth="1"/>
    <col min="2" max="2" width="44.28515625" style="422" customWidth="1"/>
    <col min="3" max="3" width="21.7109375" style="422" customWidth="1"/>
    <col min="4" max="4" width="16.5703125" style="489" customWidth="1"/>
    <col min="5" max="5" width="25" style="422" customWidth="1"/>
    <col min="6" max="6" width="15.42578125" style="489" customWidth="1"/>
    <col min="7" max="7" width="27.28515625" style="450" customWidth="1"/>
    <col min="8" max="8" width="15.140625" style="422" customWidth="1"/>
    <col min="9" max="9" width="16.28515625" style="441" customWidth="1"/>
    <col min="10" max="10" width="20.85546875" style="422" customWidth="1"/>
    <col min="11" max="11" width="24.42578125" style="450" customWidth="1"/>
    <col min="12" max="12" width="40.42578125" style="422" customWidth="1"/>
    <col min="13" max="16384" width="9.140625" style="422"/>
  </cols>
  <sheetData>
    <row r="1" spans="1:13" ht="27" customHeight="1" x14ac:dyDescent="0.25">
      <c r="A1" s="613" t="s">
        <v>558</v>
      </c>
      <c r="B1" s="613"/>
      <c r="C1" s="613"/>
      <c r="D1" s="613"/>
      <c r="E1" s="613"/>
      <c r="F1" s="613"/>
      <c r="G1" s="613"/>
      <c r="H1" s="613"/>
      <c r="I1" s="613"/>
      <c r="J1" s="613"/>
      <c r="K1" s="613"/>
      <c r="L1" s="614"/>
    </row>
    <row r="2" spans="1:13" s="441" customFormat="1" ht="103.5" customHeight="1" x14ac:dyDescent="0.25">
      <c r="A2" s="440" t="s">
        <v>0</v>
      </c>
      <c r="B2" s="440" t="s">
        <v>1</v>
      </c>
      <c r="C2" s="440" t="s">
        <v>374</v>
      </c>
      <c r="D2" s="482" t="s">
        <v>3</v>
      </c>
      <c r="E2" s="440" t="s">
        <v>4</v>
      </c>
      <c r="F2" s="482" t="s">
        <v>5</v>
      </c>
      <c r="G2" s="447" t="s">
        <v>6</v>
      </c>
      <c r="H2" s="440" t="s">
        <v>433</v>
      </c>
      <c r="I2" s="440" t="s">
        <v>8</v>
      </c>
      <c r="J2" s="440" t="s">
        <v>9</v>
      </c>
      <c r="K2" s="447" t="s">
        <v>10</v>
      </c>
      <c r="L2" s="425" t="s">
        <v>445</v>
      </c>
    </row>
    <row r="3" spans="1:13" x14ac:dyDescent="0.3">
      <c r="A3" s="615" t="s">
        <v>426</v>
      </c>
      <c r="B3" s="615"/>
      <c r="C3" s="615"/>
      <c r="D3" s="615"/>
      <c r="E3" s="615"/>
      <c r="F3" s="615"/>
      <c r="G3" s="615"/>
      <c r="H3" s="615"/>
      <c r="I3" s="615"/>
      <c r="J3" s="615"/>
      <c r="K3" s="615"/>
      <c r="L3" s="616"/>
    </row>
    <row r="4" spans="1:13" s="505" customFormat="1" ht="225.6" customHeight="1" x14ac:dyDescent="0.25">
      <c r="A4" s="490">
        <v>1</v>
      </c>
      <c r="B4" s="418" t="s">
        <v>401</v>
      </c>
      <c r="C4" s="418" t="s">
        <v>80</v>
      </c>
      <c r="D4" s="490" t="s">
        <v>364</v>
      </c>
      <c r="E4" s="419" t="s">
        <v>90</v>
      </c>
      <c r="F4" s="419" t="s">
        <v>34</v>
      </c>
      <c r="G4" s="100" t="s">
        <v>369</v>
      </c>
      <c r="H4" s="419" t="s">
        <v>34</v>
      </c>
      <c r="I4" s="419" t="s">
        <v>34</v>
      </c>
      <c r="J4" s="419" t="s">
        <v>446</v>
      </c>
      <c r="K4" s="100" t="s">
        <v>400</v>
      </c>
      <c r="L4" s="548" t="s">
        <v>519</v>
      </c>
      <c r="M4" s="504"/>
    </row>
    <row r="5" spans="1:13" s="442" customFormat="1" ht="24.6" customHeight="1" x14ac:dyDescent="0.25">
      <c r="A5" s="415"/>
      <c r="B5" s="443" t="s">
        <v>11</v>
      </c>
      <c r="C5" s="463"/>
      <c r="D5" s="415"/>
      <c r="E5" s="464"/>
      <c r="F5" s="464"/>
      <c r="G5" s="105"/>
      <c r="H5" s="464"/>
      <c r="I5" s="464"/>
      <c r="J5" s="463"/>
      <c r="K5" s="105"/>
      <c r="L5" s="506"/>
      <c r="M5" s="431"/>
    </row>
    <row r="6" spans="1:13" x14ac:dyDescent="0.3">
      <c r="A6" s="620" t="s">
        <v>427</v>
      </c>
      <c r="B6" s="621"/>
      <c r="C6" s="621"/>
      <c r="D6" s="621"/>
      <c r="E6" s="621"/>
      <c r="F6" s="621"/>
      <c r="G6" s="621"/>
      <c r="H6" s="621"/>
      <c r="I6" s="621"/>
      <c r="J6" s="621"/>
      <c r="K6" s="621"/>
      <c r="L6" s="622"/>
    </row>
    <row r="7" spans="1:13" s="442" customFormat="1" ht="127.5" customHeight="1" x14ac:dyDescent="0.25">
      <c r="A7" s="420">
        <v>2</v>
      </c>
      <c r="B7" s="418" t="s">
        <v>448</v>
      </c>
      <c r="C7" s="432" t="s">
        <v>80</v>
      </c>
      <c r="D7" s="419" t="s">
        <v>447</v>
      </c>
      <c r="E7" s="419" t="s">
        <v>471</v>
      </c>
      <c r="F7" s="483">
        <v>791.7</v>
      </c>
      <c r="G7" s="100" t="s">
        <v>226</v>
      </c>
      <c r="H7" s="419" t="s">
        <v>34</v>
      </c>
      <c r="I7" s="419" t="s">
        <v>412</v>
      </c>
      <c r="J7" s="418" t="s">
        <v>414</v>
      </c>
      <c r="K7" s="100" t="s">
        <v>449</v>
      </c>
      <c r="L7" s="429"/>
    </row>
    <row r="8" spans="1:13" s="442" customFormat="1" ht="129" customHeight="1" x14ac:dyDescent="0.25">
      <c r="A8" s="425">
        <v>3</v>
      </c>
      <c r="B8" s="427" t="s">
        <v>450</v>
      </c>
      <c r="C8" s="427" t="s">
        <v>80</v>
      </c>
      <c r="D8" s="425" t="s">
        <v>451</v>
      </c>
      <c r="E8" s="425" t="s">
        <v>471</v>
      </c>
      <c r="F8" s="525">
        <v>270.8</v>
      </c>
      <c r="G8" s="448" t="s">
        <v>378</v>
      </c>
      <c r="H8" s="425" t="s">
        <v>34</v>
      </c>
      <c r="I8" s="425"/>
      <c r="J8" s="427" t="s">
        <v>414</v>
      </c>
      <c r="K8" s="448" t="s">
        <v>449</v>
      </c>
      <c r="L8" s="429"/>
    </row>
    <row r="9" spans="1:13" s="442" customFormat="1" ht="129.75" customHeight="1" x14ac:dyDescent="0.25">
      <c r="A9" s="425">
        <v>4</v>
      </c>
      <c r="B9" s="427" t="s">
        <v>452</v>
      </c>
      <c r="C9" s="427" t="s">
        <v>80</v>
      </c>
      <c r="D9" s="425" t="s">
        <v>454</v>
      </c>
      <c r="E9" s="425" t="s">
        <v>471</v>
      </c>
      <c r="F9" s="525">
        <v>125.52</v>
      </c>
      <c r="G9" s="448" t="s">
        <v>378</v>
      </c>
      <c r="H9" s="425" t="s">
        <v>34</v>
      </c>
      <c r="I9" s="425" t="s">
        <v>453</v>
      </c>
      <c r="J9" s="427" t="s">
        <v>414</v>
      </c>
      <c r="K9" s="448" t="s">
        <v>449</v>
      </c>
      <c r="L9" s="429"/>
    </row>
    <row r="10" spans="1:13" s="442" customFormat="1" ht="132" customHeight="1" x14ac:dyDescent="0.25">
      <c r="A10" s="425">
        <v>5</v>
      </c>
      <c r="B10" s="427" t="s">
        <v>455</v>
      </c>
      <c r="C10" s="427" t="s">
        <v>80</v>
      </c>
      <c r="D10" s="425" t="s">
        <v>50</v>
      </c>
      <c r="E10" s="425" t="s">
        <v>471</v>
      </c>
      <c r="F10" s="525">
        <v>109.83</v>
      </c>
      <c r="G10" s="448" t="s">
        <v>378</v>
      </c>
      <c r="H10" s="425"/>
      <c r="I10" s="425" t="s">
        <v>456</v>
      </c>
      <c r="J10" s="427" t="s">
        <v>414</v>
      </c>
      <c r="K10" s="448" t="s">
        <v>449</v>
      </c>
      <c r="L10" s="429"/>
    </row>
    <row r="11" spans="1:13" s="442" customFormat="1" ht="127.5" customHeight="1" x14ac:dyDescent="0.25">
      <c r="A11" s="425">
        <v>6</v>
      </c>
      <c r="B11" s="427" t="s">
        <v>459</v>
      </c>
      <c r="C11" s="427" t="s">
        <v>80</v>
      </c>
      <c r="D11" s="425" t="s">
        <v>458</v>
      </c>
      <c r="E11" s="425" t="s">
        <v>471</v>
      </c>
      <c r="F11" s="525">
        <v>117.74</v>
      </c>
      <c r="G11" s="448" t="s">
        <v>378</v>
      </c>
      <c r="H11" s="425"/>
      <c r="I11" s="425" t="s">
        <v>460</v>
      </c>
      <c r="J11" s="427" t="s">
        <v>414</v>
      </c>
      <c r="K11" s="448" t="s">
        <v>449</v>
      </c>
      <c r="L11" s="429"/>
    </row>
    <row r="12" spans="1:13" s="442" customFormat="1" ht="114.6" customHeight="1" x14ac:dyDescent="0.25">
      <c r="A12" s="425">
        <v>7</v>
      </c>
      <c r="B12" s="427" t="s">
        <v>461</v>
      </c>
      <c r="C12" s="427" t="s">
        <v>80</v>
      </c>
      <c r="D12" s="425" t="s">
        <v>458</v>
      </c>
      <c r="E12" s="425" t="s">
        <v>471</v>
      </c>
      <c r="F12" s="525">
        <v>39.4</v>
      </c>
      <c r="G12" s="448" t="s">
        <v>378</v>
      </c>
      <c r="H12" s="425"/>
      <c r="I12" s="425" t="s">
        <v>462</v>
      </c>
      <c r="J12" s="427" t="s">
        <v>414</v>
      </c>
      <c r="K12" s="448" t="s">
        <v>449</v>
      </c>
      <c r="L12" s="429"/>
    </row>
    <row r="13" spans="1:13" s="442" customFormat="1" ht="129" customHeight="1" x14ac:dyDescent="0.25">
      <c r="A13" s="425">
        <v>8</v>
      </c>
      <c r="B13" s="427" t="s">
        <v>463</v>
      </c>
      <c r="C13" s="427" t="s">
        <v>80</v>
      </c>
      <c r="D13" s="425" t="s">
        <v>458</v>
      </c>
      <c r="E13" s="425" t="s">
        <v>471</v>
      </c>
      <c r="F13" s="525">
        <v>37.909999999999997</v>
      </c>
      <c r="G13" s="448" t="s">
        <v>378</v>
      </c>
      <c r="H13" s="425"/>
      <c r="I13" s="425" t="s">
        <v>464</v>
      </c>
      <c r="J13" s="427" t="s">
        <v>414</v>
      </c>
      <c r="K13" s="448" t="s">
        <v>449</v>
      </c>
      <c r="L13" s="429"/>
    </row>
    <row r="14" spans="1:13" s="442" customFormat="1" ht="137.25" customHeight="1" x14ac:dyDescent="0.25">
      <c r="A14" s="425">
        <v>9</v>
      </c>
      <c r="B14" s="427" t="s">
        <v>465</v>
      </c>
      <c r="C14" s="427" t="s">
        <v>80</v>
      </c>
      <c r="D14" s="425" t="s">
        <v>457</v>
      </c>
      <c r="E14" s="425" t="s">
        <v>471</v>
      </c>
      <c r="F14" s="525">
        <v>53.06</v>
      </c>
      <c r="G14" s="448" t="s">
        <v>378</v>
      </c>
      <c r="H14" s="425"/>
      <c r="I14" s="425" t="s">
        <v>466</v>
      </c>
      <c r="J14" s="427" t="s">
        <v>414</v>
      </c>
      <c r="K14" s="448" t="s">
        <v>449</v>
      </c>
      <c r="L14" s="429"/>
    </row>
    <row r="15" spans="1:13" s="442" customFormat="1" ht="91.15" customHeight="1" x14ac:dyDescent="0.25">
      <c r="A15" s="425">
        <v>10</v>
      </c>
      <c r="B15" s="427" t="s">
        <v>467</v>
      </c>
      <c r="C15" s="427" t="s">
        <v>80</v>
      </c>
      <c r="D15" s="425" t="s">
        <v>457</v>
      </c>
      <c r="E15" s="425" t="s">
        <v>471</v>
      </c>
      <c r="F15" s="525">
        <v>53.06</v>
      </c>
      <c r="G15" s="448" t="s">
        <v>520</v>
      </c>
      <c r="H15" s="425"/>
      <c r="I15" s="425" t="s">
        <v>468</v>
      </c>
      <c r="J15" s="427" t="s">
        <v>414</v>
      </c>
      <c r="K15" s="448" t="s">
        <v>449</v>
      </c>
      <c r="L15" s="429"/>
    </row>
    <row r="16" spans="1:13" s="424" customFormat="1" ht="178.5" customHeight="1" x14ac:dyDescent="0.25">
      <c r="A16" s="416">
        <v>11</v>
      </c>
      <c r="B16" s="432" t="s">
        <v>406</v>
      </c>
      <c r="C16" s="432" t="s">
        <v>80</v>
      </c>
      <c r="D16" s="419" t="s">
        <v>434</v>
      </c>
      <c r="E16" s="419" t="s">
        <v>375</v>
      </c>
      <c r="F16" s="484">
        <v>165.2</v>
      </c>
      <c r="G16" s="93" t="s">
        <v>380</v>
      </c>
      <c r="H16" s="420">
        <v>9.64</v>
      </c>
      <c r="I16" s="416" t="s">
        <v>185</v>
      </c>
      <c r="J16" s="414" t="s">
        <v>381</v>
      </c>
      <c r="K16" s="100" t="s">
        <v>169</v>
      </c>
      <c r="L16" s="507"/>
    </row>
    <row r="17" spans="1:252" s="424" customFormat="1" ht="163.5" customHeight="1" x14ac:dyDescent="0.25">
      <c r="A17" s="416">
        <v>12</v>
      </c>
      <c r="B17" s="432" t="s">
        <v>407</v>
      </c>
      <c r="C17" s="432" t="s">
        <v>80</v>
      </c>
      <c r="D17" s="419" t="s">
        <v>404</v>
      </c>
      <c r="E17" s="419" t="s">
        <v>375</v>
      </c>
      <c r="F17" s="483">
        <v>105.617</v>
      </c>
      <c r="G17" s="93" t="s">
        <v>380</v>
      </c>
      <c r="H17" s="420">
        <v>5.6745000000000001</v>
      </c>
      <c r="I17" s="419" t="s">
        <v>188</v>
      </c>
      <c r="J17" s="414" t="s">
        <v>381</v>
      </c>
      <c r="K17" s="100" t="s">
        <v>169</v>
      </c>
      <c r="L17" s="507"/>
    </row>
    <row r="18" spans="1:252" s="424" customFormat="1" ht="19.5" customHeight="1" x14ac:dyDescent="0.25">
      <c r="A18" s="540"/>
      <c r="B18" s="426" t="s">
        <v>11</v>
      </c>
      <c r="C18" s="541"/>
      <c r="D18" s="491"/>
      <c r="E18" s="491"/>
      <c r="F18" s="545">
        <f>SUM(F7:F17)</f>
        <v>1869.837</v>
      </c>
      <c r="G18" s="542"/>
      <c r="H18" s="543"/>
      <c r="I18" s="491"/>
      <c r="J18" s="507"/>
      <c r="K18" s="544"/>
      <c r="L18" s="507"/>
    </row>
    <row r="19" spans="1:252" ht="18.75" customHeight="1" x14ac:dyDescent="0.3">
      <c r="A19" s="620" t="s">
        <v>544</v>
      </c>
      <c r="B19" s="621"/>
      <c r="C19" s="621"/>
      <c r="D19" s="621"/>
      <c r="E19" s="621"/>
      <c r="F19" s="621"/>
      <c r="G19" s="621"/>
      <c r="H19" s="621"/>
      <c r="I19" s="621"/>
      <c r="J19" s="621"/>
      <c r="K19" s="621"/>
      <c r="L19" s="623"/>
    </row>
    <row r="20" spans="1:252" s="424" customFormat="1" ht="166.15" customHeight="1" x14ac:dyDescent="0.25">
      <c r="A20" s="490">
        <v>13</v>
      </c>
      <c r="B20" s="418" t="s">
        <v>175</v>
      </c>
      <c r="C20" s="432" t="s">
        <v>80</v>
      </c>
      <c r="D20" s="419" t="s">
        <v>177</v>
      </c>
      <c r="E20" s="416" t="s">
        <v>375</v>
      </c>
      <c r="F20" s="483">
        <v>94.6</v>
      </c>
      <c r="G20" s="100" t="s">
        <v>377</v>
      </c>
      <c r="H20" s="419">
        <v>11.087</v>
      </c>
      <c r="I20" s="419" t="s">
        <v>410</v>
      </c>
      <c r="J20" s="421" t="s">
        <v>399</v>
      </c>
      <c r="K20" s="100" t="s">
        <v>169</v>
      </c>
      <c r="L20" s="507"/>
    </row>
    <row r="21" spans="1:252" s="424" customFormat="1" ht="162" customHeight="1" x14ac:dyDescent="0.25">
      <c r="A21" s="423">
        <v>14</v>
      </c>
      <c r="B21" s="418" t="s">
        <v>176</v>
      </c>
      <c r="C21" s="432" t="s">
        <v>80</v>
      </c>
      <c r="D21" s="419" t="s">
        <v>138</v>
      </c>
      <c r="E21" s="416" t="s">
        <v>375</v>
      </c>
      <c r="F21" s="483">
        <v>49.3</v>
      </c>
      <c r="G21" s="100" t="s">
        <v>376</v>
      </c>
      <c r="H21" s="419">
        <v>6.226</v>
      </c>
      <c r="I21" s="419" t="s">
        <v>411</v>
      </c>
      <c r="J21" s="421" t="s">
        <v>399</v>
      </c>
      <c r="K21" s="100" t="s">
        <v>169</v>
      </c>
      <c r="L21" s="507"/>
    </row>
    <row r="22" spans="1:252" s="444" customFormat="1" ht="116.25" customHeight="1" x14ac:dyDescent="0.3">
      <c r="A22" s="490">
        <v>15</v>
      </c>
      <c r="B22" s="418" t="s">
        <v>483</v>
      </c>
      <c r="C22" s="418" t="s">
        <v>80</v>
      </c>
      <c r="D22" s="419" t="s">
        <v>484</v>
      </c>
      <c r="E22" s="419" t="s">
        <v>485</v>
      </c>
      <c r="F22" s="483">
        <v>953.27</v>
      </c>
      <c r="G22" s="100" t="s">
        <v>402</v>
      </c>
      <c r="H22" s="419" t="s">
        <v>34</v>
      </c>
      <c r="I22" s="419" t="s">
        <v>486</v>
      </c>
      <c r="J22" s="418" t="s">
        <v>399</v>
      </c>
      <c r="K22" s="100" t="s">
        <v>169</v>
      </c>
      <c r="L22" s="522"/>
    </row>
    <row r="23" spans="1:252" s="444" customFormat="1" ht="25.5" customHeight="1" x14ac:dyDescent="0.3">
      <c r="A23" s="490"/>
      <c r="B23" s="418"/>
      <c r="C23" s="418"/>
      <c r="D23" s="419"/>
      <c r="E23" s="419"/>
      <c r="F23" s="546">
        <f>SUM(F20:F22)</f>
        <v>1097.17</v>
      </c>
      <c r="G23" s="100"/>
      <c r="H23" s="419"/>
      <c r="I23" s="419"/>
      <c r="J23" s="418"/>
      <c r="K23" s="100"/>
      <c r="L23" s="522"/>
    </row>
    <row r="24" spans="1:252" s="428" customFormat="1" x14ac:dyDescent="0.25">
      <c r="A24" s="624" t="s">
        <v>12</v>
      </c>
      <c r="B24" s="625"/>
      <c r="C24" s="625"/>
      <c r="D24" s="625"/>
      <c r="E24" s="625"/>
      <c r="F24" s="625"/>
      <c r="G24" s="625"/>
      <c r="H24" s="625"/>
      <c r="I24" s="625"/>
      <c r="J24" s="625"/>
      <c r="K24" s="625"/>
      <c r="L24" s="626"/>
    </row>
    <row r="25" spans="1:252" s="428" customFormat="1" x14ac:dyDescent="0.25">
      <c r="A25" s="625" t="s">
        <v>428</v>
      </c>
      <c r="B25" s="625"/>
      <c r="C25" s="625"/>
      <c r="D25" s="625"/>
      <c r="E25" s="625"/>
      <c r="F25" s="625"/>
      <c r="G25" s="625"/>
      <c r="H25" s="625"/>
      <c r="I25" s="625"/>
      <c r="J25" s="625"/>
      <c r="K25" s="625"/>
      <c r="L25" s="626"/>
    </row>
    <row r="26" spans="1:252" s="437" customFormat="1" ht="120" customHeight="1" x14ac:dyDescent="0.25">
      <c r="A26" s="490">
        <v>16</v>
      </c>
      <c r="B26" s="418" t="s">
        <v>385</v>
      </c>
      <c r="C26" s="418" t="s">
        <v>73</v>
      </c>
      <c r="D26" s="419" t="s">
        <v>473</v>
      </c>
      <c r="E26" s="419" t="s">
        <v>375</v>
      </c>
      <c r="F26" s="511">
        <v>255.32</v>
      </c>
      <c r="G26" s="100" t="s">
        <v>384</v>
      </c>
      <c r="H26" s="445" t="s">
        <v>235</v>
      </c>
      <c r="I26" s="419" t="s">
        <v>23</v>
      </c>
      <c r="J26" s="418" t="s">
        <v>383</v>
      </c>
      <c r="K26" s="100" t="s">
        <v>169</v>
      </c>
      <c r="L26" s="506"/>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1"/>
      <c r="AM26" s="431"/>
      <c r="AN26" s="431"/>
      <c r="AO26" s="431"/>
      <c r="AP26" s="431"/>
      <c r="AQ26" s="431"/>
      <c r="AR26" s="431"/>
      <c r="AS26" s="431"/>
      <c r="AT26" s="431"/>
      <c r="AU26" s="431"/>
      <c r="AV26" s="431"/>
      <c r="AW26" s="431"/>
      <c r="AX26" s="431"/>
      <c r="AY26" s="431"/>
      <c r="AZ26" s="431"/>
      <c r="BA26" s="431"/>
      <c r="BB26" s="431"/>
      <c r="BC26" s="431"/>
      <c r="BD26" s="431"/>
      <c r="BE26" s="431"/>
      <c r="BF26" s="431"/>
      <c r="BG26" s="431"/>
      <c r="BH26" s="431"/>
      <c r="BI26" s="431"/>
      <c r="BJ26" s="431"/>
      <c r="BK26" s="431"/>
      <c r="BL26" s="431"/>
      <c r="BM26" s="431"/>
      <c r="BN26" s="431"/>
      <c r="BO26" s="431"/>
      <c r="BP26" s="431"/>
      <c r="BQ26" s="431"/>
      <c r="BR26" s="431"/>
      <c r="BS26" s="431"/>
      <c r="BT26" s="431"/>
      <c r="BU26" s="431"/>
      <c r="BV26" s="431"/>
      <c r="BW26" s="431"/>
      <c r="BX26" s="431"/>
      <c r="BY26" s="431"/>
      <c r="BZ26" s="431"/>
      <c r="CA26" s="431"/>
      <c r="CB26" s="431"/>
      <c r="CC26" s="431"/>
      <c r="CD26" s="431"/>
      <c r="CE26" s="431"/>
      <c r="CF26" s="431"/>
      <c r="CG26" s="431"/>
      <c r="CH26" s="431"/>
      <c r="CI26" s="431"/>
      <c r="CJ26" s="431"/>
      <c r="CK26" s="431"/>
      <c r="CL26" s="431"/>
      <c r="CM26" s="431"/>
      <c r="CN26" s="431"/>
      <c r="CO26" s="431"/>
      <c r="CP26" s="431"/>
      <c r="CQ26" s="431"/>
      <c r="CR26" s="431"/>
      <c r="CS26" s="431"/>
      <c r="CT26" s="431"/>
      <c r="CU26" s="431"/>
      <c r="CV26" s="431"/>
      <c r="CW26" s="431"/>
      <c r="CX26" s="431"/>
      <c r="CY26" s="431"/>
      <c r="CZ26" s="431"/>
      <c r="DA26" s="431"/>
      <c r="DB26" s="431"/>
      <c r="DC26" s="431"/>
      <c r="DD26" s="431"/>
      <c r="DE26" s="431"/>
      <c r="DF26" s="431"/>
      <c r="DG26" s="431"/>
      <c r="DH26" s="431"/>
      <c r="DI26" s="431"/>
      <c r="DJ26" s="431"/>
      <c r="DK26" s="431"/>
      <c r="DL26" s="431"/>
      <c r="DM26" s="431"/>
      <c r="DN26" s="431"/>
      <c r="DO26" s="431"/>
      <c r="DP26" s="431"/>
      <c r="DQ26" s="431"/>
      <c r="DR26" s="431"/>
      <c r="DS26" s="431"/>
      <c r="DT26" s="431"/>
      <c r="DU26" s="431"/>
      <c r="DV26" s="431"/>
      <c r="DW26" s="431"/>
      <c r="DX26" s="431"/>
      <c r="DY26" s="431"/>
      <c r="DZ26" s="431"/>
      <c r="EA26" s="431"/>
      <c r="EB26" s="431"/>
      <c r="EC26" s="431"/>
      <c r="ED26" s="431"/>
      <c r="EE26" s="431"/>
      <c r="EF26" s="431"/>
      <c r="EG26" s="431"/>
      <c r="EH26" s="431"/>
      <c r="EI26" s="431"/>
      <c r="EJ26" s="431"/>
      <c r="EK26" s="431"/>
      <c r="EL26" s="431"/>
      <c r="EM26" s="431"/>
      <c r="EN26" s="431"/>
      <c r="EO26" s="431"/>
      <c r="EP26" s="431"/>
      <c r="EQ26" s="431"/>
      <c r="ER26" s="431"/>
      <c r="ES26" s="431"/>
      <c r="ET26" s="431"/>
      <c r="EU26" s="431"/>
      <c r="EV26" s="431"/>
      <c r="EW26" s="431"/>
      <c r="EX26" s="431"/>
      <c r="EY26" s="431"/>
      <c r="EZ26" s="431"/>
      <c r="FA26" s="431"/>
      <c r="FB26" s="431"/>
      <c r="FC26" s="431"/>
      <c r="FD26" s="431"/>
      <c r="FE26" s="431"/>
      <c r="FF26" s="431"/>
      <c r="FG26" s="431"/>
      <c r="FH26" s="431"/>
      <c r="FI26" s="431"/>
      <c r="FJ26" s="431"/>
      <c r="FK26" s="431"/>
      <c r="FL26" s="431"/>
      <c r="FM26" s="431"/>
      <c r="FN26" s="431"/>
      <c r="FO26" s="431"/>
      <c r="FP26" s="431"/>
      <c r="FQ26" s="431"/>
      <c r="FR26" s="431"/>
      <c r="FS26" s="431"/>
      <c r="FT26" s="431"/>
      <c r="FU26" s="431"/>
      <c r="FV26" s="431"/>
      <c r="FW26" s="431"/>
      <c r="FX26" s="431"/>
      <c r="FY26" s="431"/>
      <c r="FZ26" s="431"/>
      <c r="GA26" s="431"/>
      <c r="GB26" s="431"/>
      <c r="GC26" s="431"/>
      <c r="GD26" s="431"/>
      <c r="GE26" s="431"/>
      <c r="GF26" s="431"/>
      <c r="GG26" s="431"/>
      <c r="GH26" s="431"/>
      <c r="GI26" s="431"/>
      <c r="GJ26" s="431"/>
      <c r="GK26" s="431"/>
      <c r="GL26" s="431"/>
      <c r="GM26" s="431"/>
      <c r="GN26" s="431"/>
      <c r="GO26" s="431"/>
      <c r="GP26" s="431"/>
      <c r="GQ26" s="431"/>
      <c r="GR26" s="431"/>
      <c r="GS26" s="431"/>
      <c r="GT26" s="431"/>
      <c r="GU26" s="431"/>
      <c r="GV26" s="431"/>
      <c r="GW26" s="431"/>
      <c r="GX26" s="431"/>
      <c r="GY26" s="431"/>
      <c r="GZ26" s="431"/>
      <c r="HA26" s="431"/>
      <c r="HB26" s="431"/>
      <c r="HC26" s="431"/>
      <c r="HD26" s="431"/>
      <c r="HE26" s="431"/>
      <c r="HF26" s="431"/>
      <c r="HG26" s="431"/>
      <c r="HH26" s="431"/>
      <c r="HI26" s="431"/>
      <c r="HJ26" s="431"/>
      <c r="HK26" s="431"/>
      <c r="HL26" s="431"/>
      <c r="HM26" s="431"/>
      <c r="HN26" s="431"/>
      <c r="HO26" s="431"/>
      <c r="HP26" s="431"/>
      <c r="HQ26" s="431"/>
      <c r="HR26" s="431"/>
      <c r="HS26" s="431"/>
      <c r="HT26" s="431"/>
      <c r="HU26" s="431"/>
      <c r="HV26" s="431"/>
      <c r="HW26" s="431"/>
      <c r="HX26" s="431"/>
      <c r="HY26" s="431"/>
      <c r="HZ26" s="431"/>
      <c r="IA26" s="431"/>
      <c r="IB26" s="431"/>
      <c r="IC26" s="431"/>
      <c r="ID26" s="431"/>
      <c r="IE26" s="431"/>
      <c r="IF26" s="431"/>
      <c r="IG26" s="431"/>
      <c r="IH26" s="431"/>
      <c r="II26" s="431"/>
      <c r="IJ26" s="431"/>
      <c r="IK26" s="431"/>
      <c r="IL26" s="431"/>
      <c r="IM26" s="431"/>
      <c r="IN26" s="431"/>
      <c r="IO26" s="431"/>
      <c r="IP26" s="431"/>
      <c r="IQ26" s="431"/>
      <c r="IR26" s="431"/>
    </row>
    <row r="27" spans="1:252" s="457" customFormat="1" ht="97.5" customHeight="1" x14ac:dyDescent="0.25">
      <c r="A27" s="104">
        <v>17</v>
      </c>
      <c r="B27" s="432" t="s">
        <v>413</v>
      </c>
      <c r="C27" s="418" t="s">
        <v>73</v>
      </c>
      <c r="D27" s="98" t="s">
        <v>325</v>
      </c>
      <c r="E27" s="416" t="s">
        <v>470</v>
      </c>
      <c r="F27" s="206">
        <v>542.53</v>
      </c>
      <c r="G27" s="93" t="s">
        <v>409</v>
      </c>
      <c r="H27" s="107" t="s">
        <v>25</v>
      </c>
      <c r="I27" s="95" t="s">
        <v>408</v>
      </c>
      <c r="J27" s="92" t="s">
        <v>405</v>
      </c>
      <c r="K27" s="92" t="s">
        <v>521</v>
      </c>
      <c r="L27" s="510"/>
      <c r="M27" s="456"/>
      <c r="N27" s="456"/>
      <c r="O27" s="456"/>
      <c r="P27" s="456"/>
      <c r="Q27" s="456"/>
      <c r="R27" s="456"/>
      <c r="S27" s="456"/>
      <c r="T27" s="456"/>
      <c r="U27" s="456"/>
      <c r="V27" s="456"/>
      <c r="W27" s="456"/>
      <c r="X27" s="456"/>
      <c r="Y27" s="456"/>
      <c r="Z27" s="456"/>
      <c r="AA27" s="456"/>
      <c r="AB27" s="456"/>
      <c r="AC27" s="456"/>
      <c r="AD27" s="456"/>
      <c r="AE27" s="456"/>
      <c r="AF27" s="456"/>
      <c r="AG27" s="456"/>
      <c r="AH27" s="456"/>
      <c r="AI27" s="456"/>
      <c r="AJ27" s="456"/>
      <c r="AK27" s="456"/>
      <c r="AL27" s="456"/>
      <c r="AM27" s="456"/>
      <c r="AN27" s="456"/>
      <c r="AO27" s="456"/>
      <c r="AP27" s="456"/>
      <c r="AQ27" s="456"/>
      <c r="AR27" s="456"/>
      <c r="AS27" s="456"/>
      <c r="AT27" s="456"/>
      <c r="AU27" s="456"/>
      <c r="AV27" s="456"/>
      <c r="AW27" s="456"/>
      <c r="AX27" s="456"/>
      <c r="AY27" s="456"/>
      <c r="AZ27" s="456"/>
      <c r="BA27" s="456"/>
      <c r="BB27" s="456"/>
      <c r="BC27" s="456"/>
      <c r="BD27" s="456"/>
      <c r="BE27" s="456"/>
      <c r="BF27" s="456"/>
      <c r="BG27" s="456"/>
      <c r="BH27" s="456"/>
      <c r="BI27" s="456"/>
      <c r="BJ27" s="456"/>
      <c r="BK27" s="456"/>
      <c r="BL27" s="456"/>
      <c r="BM27" s="456"/>
      <c r="BN27" s="456"/>
      <c r="BO27" s="456"/>
      <c r="BP27" s="456"/>
      <c r="BQ27" s="456"/>
      <c r="BR27" s="456"/>
      <c r="BS27" s="456"/>
      <c r="BT27" s="456"/>
      <c r="BU27" s="456"/>
      <c r="BV27" s="456"/>
      <c r="BW27" s="456"/>
      <c r="BX27" s="456"/>
      <c r="BY27" s="456"/>
      <c r="BZ27" s="456"/>
      <c r="CA27" s="456"/>
      <c r="CB27" s="456"/>
      <c r="CC27" s="456"/>
      <c r="CD27" s="456"/>
      <c r="CE27" s="456"/>
      <c r="CF27" s="456"/>
      <c r="CG27" s="456"/>
      <c r="CH27" s="456"/>
      <c r="CI27" s="456"/>
      <c r="CJ27" s="456"/>
      <c r="CK27" s="456"/>
      <c r="CL27" s="456"/>
      <c r="CM27" s="456"/>
      <c r="CN27" s="456"/>
      <c r="CO27" s="456"/>
      <c r="CP27" s="456"/>
      <c r="CQ27" s="456"/>
      <c r="CR27" s="456"/>
      <c r="CS27" s="456"/>
      <c r="CT27" s="456"/>
      <c r="CU27" s="456"/>
      <c r="CV27" s="456"/>
      <c r="CW27" s="456"/>
      <c r="CX27" s="456"/>
      <c r="CY27" s="456"/>
      <c r="CZ27" s="456"/>
      <c r="DA27" s="456"/>
      <c r="DB27" s="456"/>
      <c r="DC27" s="456"/>
      <c r="DD27" s="456"/>
      <c r="DE27" s="456"/>
      <c r="DF27" s="456"/>
      <c r="DG27" s="456"/>
      <c r="DH27" s="456"/>
      <c r="DI27" s="456"/>
      <c r="DJ27" s="456"/>
      <c r="DK27" s="456"/>
      <c r="DL27" s="456"/>
      <c r="DM27" s="456"/>
      <c r="DN27" s="456"/>
      <c r="DO27" s="456"/>
      <c r="DP27" s="456"/>
      <c r="DQ27" s="456"/>
      <c r="DR27" s="456"/>
      <c r="DS27" s="456"/>
      <c r="DT27" s="456"/>
      <c r="DU27" s="456"/>
      <c r="DV27" s="456"/>
      <c r="DW27" s="456"/>
      <c r="DX27" s="456"/>
      <c r="DY27" s="456"/>
      <c r="DZ27" s="456"/>
      <c r="EA27" s="456"/>
      <c r="EB27" s="456"/>
      <c r="EC27" s="456"/>
      <c r="ED27" s="456"/>
      <c r="EE27" s="456"/>
      <c r="EF27" s="456"/>
      <c r="EG27" s="456"/>
      <c r="EH27" s="456"/>
      <c r="EI27" s="456"/>
      <c r="EJ27" s="456"/>
      <c r="EK27" s="456"/>
      <c r="EL27" s="456"/>
      <c r="EM27" s="456"/>
      <c r="EN27" s="456"/>
      <c r="EO27" s="456"/>
      <c r="EP27" s="456"/>
      <c r="EQ27" s="456"/>
      <c r="ER27" s="456"/>
      <c r="ES27" s="456"/>
      <c r="ET27" s="456"/>
      <c r="EU27" s="456"/>
      <c r="EV27" s="456"/>
      <c r="EW27" s="456"/>
      <c r="EX27" s="456"/>
      <c r="EY27" s="456"/>
      <c r="EZ27" s="456"/>
      <c r="FA27" s="456"/>
      <c r="FB27" s="456"/>
      <c r="FC27" s="456"/>
      <c r="FD27" s="456"/>
      <c r="FE27" s="456"/>
      <c r="FF27" s="456"/>
      <c r="FG27" s="456"/>
      <c r="FH27" s="456"/>
      <c r="FI27" s="456"/>
      <c r="FJ27" s="456"/>
      <c r="FK27" s="456"/>
      <c r="FL27" s="456"/>
      <c r="FM27" s="456"/>
      <c r="FN27" s="456"/>
      <c r="FO27" s="456"/>
      <c r="FP27" s="456"/>
      <c r="FQ27" s="456"/>
      <c r="FR27" s="456"/>
      <c r="FS27" s="456"/>
      <c r="FT27" s="456"/>
      <c r="FU27" s="456"/>
      <c r="FV27" s="456"/>
      <c r="FW27" s="456"/>
      <c r="FX27" s="456"/>
      <c r="FY27" s="456"/>
      <c r="FZ27" s="456"/>
      <c r="GA27" s="456"/>
      <c r="GB27" s="456"/>
      <c r="GC27" s="456"/>
      <c r="GD27" s="456"/>
      <c r="GE27" s="456"/>
      <c r="GF27" s="456"/>
      <c r="GG27" s="456"/>
      <c r="GH27" s="456"/>
      <c r="GI27" s="456"/>
      <c r="GJ27" s="456"/>
      <c r="GK27" s="456"/>
      <c r="GL27" s="456"/>
      <c r="GM27" s="456"/>
      <c r="GN27" s="456"/>
      <c r="GO27" s="456"/>
      <c r="GP27" s="456"/>
      <c r="GQ27" s="456"/>
      <c r="GR27" s="456"/>
      <c r="GS27" s="456"/>
      <c r="GT27" s="456"/>
      <c r="GU27" s="456"/>
      <c r="GV27" s="456"/>
      <c r="GW27" s="456"/>
      <c r="GX27" s="456"/>
      <c r="GY27" s="456"/>
      <c r="GZ27" s="456"/>
      <c r="HA27" s="456"/>
      <c r="HB27" s="456"/>
      <c r="HC27" s="456"/>
      <c r="HD27" s="456"/>
      <c r="HE27" s="456"/>
      <c r="HF27" s="456"/>
      <c r="HG27" s="456"/>
      <c r="HH27" s="456"/>
      <c r="HI27" s="456"/>
      <c r="HJ27" s="456"/>
      <c r="HK27" s="456"/>
      <c r="HL27" s="456"/>
      <c r="HM27" s="456"/>
      <c r="HN27" s="456"/>
      <c r="HO27" s="456"/>
      <c r="HP27" s="456"/>
      <c r="HQ27" s="456"/>
      <c r="HR27" s="456"/>
      <c r="HS27" s="456"/>
      <c r="HT27" s="456"/>
      <c r="HU27" s="456"/>
      <c r="HV27" s="456"/>
      <c r="HW27" s="456"/>
      <c r="HX27" s="456"/>
      <c r="HY27" s="456"/>
      <c r="HZ27" s="456"/>
      <c r="IA27" s="456"/>
      <c r="IB27" s="456"/>
      <c r="IC27" s="456"/>
      <c r="ID27" s="456"/>
      <c r="IE27" s="456"/>
      <c r="IF27" s="456"/>
      <c r="IG27" s="456"/>
      <c r="IH27" s="456"/>
      <c r="II27" s="456"/>
      <c r="IJ27" s="456"/>
      <c r="IK27" s="456"/>
      <c r="IL27" s="456"/>
      <c r="IM27" s="456"/>
      <c r="IN27" s="456"/>
      <c r="IO27" s="456"/>
      <c r="IP27" s="456"/>
      <c r="IQ27" s="456"/>
      <c r="IR27" s="456"/>
    </row>
    <row r="28" spans="1:252" s="428" customFormat="1" ht="123" customHeight="1" x14ac:dyDescent="0.25">
      <c r="A28" s="523">
        <v>18</v>
      </c>
      <c r="B28" s="427" t="s">
        <v>474</v>
      </c>
      <c r="C28" s="427" t="s">
        <v>73</v>
      </c>
      <c r="D28" s="425" t="s">
        <v>476</v>
      </c>
      <c r="E28" s="425" t="s">
        <v>470</v>
      </c>
      <c r="F28" s="536">
        <v>501.12</v>
      </c>
      <c r="G28" s="448" t="s">
        <v>409</v>
      </c>
      <c r="H28" s="537" t="s">
        <v>25</v>
      </c>
      <c r="I28" s="538" t="s">
        <v>475</v>
      </c>
      <c r="J28" s="448" t="s">
        <v>414</v>
      </c>
      <c r="K28" s="92" t="s">
        <v>521</v>
      </c>
      <c r="L28" s="526"/>
      <c r="M28" s="527"/>
      <c r="N28" s="527"/>
      <c r="O28" s="527"/>
      <c r="P28" s="527"/>
      <c r="Q28" s="527"/>
      <c r="R28" s="527"/>
      <c r="S28" s="527"/>
      <c r="T28" s="527"/>
      <c r="U28" s="527"/>
      <c r="V28" s="527"/>
      <c r="W28" s="527"/>
      <c r="X28" s="527"/>
      <c r="Y28" s="527"/>
      <c r="Z28" s="527"/>
      <c r="AA28" s="527"/>
      <c r="AB28" s="527"/>
      <c r="AC28" s="527"/>
      <c r="AD28" s="527"/>
      <c r="AE28" s="527"/>
      <c r="AF28" s="527"/>
      <c r="AG28" s="527"/>
      <c r="AH28" s="527"/>
      <c r="AI28" s="527"/>
      <c r="AJ28" s="527"/>
      <c r="AK28" s="527"/>
      <c r="AL28" s="527"/>
      <c r="AM28" s="527"/>
      <c r="AN28" s="527"/>
      <c r="AO28" s="527"/>
      <c r="AP28" s="527"/>
      <c r="AQ28" s="527"/>
      <c r="AR28" s="527"/>
      <c r="AS28" s="527"/>
      <c r="AT28" s="527"/>
      <c r="AU28" s="527"/>
      <c r="AV28" s="527"/>
      <c r="AW28" s="527"/>
      <c r="AX28" s="527"/>
      <c r="AY28" s="527"/>
      <c r="AZ28" s="527"/>
      <c r="BA28" s="527"/>
      <c r="BB28" s="527"/>
      <c r="BC28" s="527"/>
      <c r="BD28" s="527"/>
      <c r="BE28" s="527"/>
      <c r="BF28" s="527"/>
      <c r="BG28" s="527"/>
      <c r="BH28" s="527"/>
      <c r="BI28" s="527"/>
      <c r="BJ28" s="527"/>
      <c r="BK28" s="527"/>
      <c r="BL28" s="527"/>
      <c r="BM28" s="527"/>
      <c r="BN28" s="527"/>
      <c r="BO28" s="527"/>
      <c r="BP28" s="527"/>
      <c r="BQ28" s="527"/>
      <c r="BR28" s="527"/>
      <c r="BS28" s="527"/>
      <c r="BT28" s="527"/>
      <c r="BU28" s="527"/>
      <c r="BV28" s="527"/>
      <c r="BW28" s="527"/>
      <c r="BX28" s="527"/>
      <c r="BY28" s="527"/>
      <c r="BZ28" s="527"/>
      <c r="CA28" s="527"/>
      <c r="CB28" s="527"/>
      <c r="CC28" s="527"/>
      <c r="CD28" s="527"/>
      <c r="CE28" s="527"/>
      <c r="CF28" s="527"/>
      <c r="CG28" s="527"/>
      <c r="CH28" s="527"/>
      <c r="CI28" s="527"/>
      <c r="CJ28" s="527"/>
      <c r="CK28" s="527"/>
      <c r="CL28" s="527"/>
      <c r="CM28" s="527"/>
      <c r="CN28" s="527"/>
      <c r="CO28" s="527"/>
      <c r="CP28" s="527"/>
      <c r="CQ28" s="527"/>
      <c r="CR28" s="527"/>
      <c r="CS28" s="527"/>
      <c r="CT28" s="527"/>
      <c r="CU28" s="527"/>
      <c r="CV28" s="527"/>
      <c r="CW28" s="527"/>
      <c r="CX28" s="527"/>
      <c r="CY28" s="527"/>
      <c r="CZ28" s="527"/>
      <c r="DA28" s="527"/>
      <c r="DB28" s="527"/>
      <c r="DC28" s="527"/>
      <c r="DD28" s="527"/>
      <c r="DE28" s="527"/>
      <c r="DF28" s="527"/>
      <c r="DG28" s="527"/>
      <c r="DH28" s="527"/>
      <c r="DI28" s="527"/>
      <c r="DJ28" s="527"/>
      <c r="DK28" s="527"/>
      <c r="DL28" s="527"/>
      <c r="DM28" s="527"/>
      <c r="DN28" s="527"/>
      <c r="DO28" s="527"/>
      <c r="DP28" s="527"/>
      <c r="DQ28" s="527"/>
      <c r="DR28" s="527"/>
      <c r="DS28" s="527"/>
      <c r="DT28" s="527"/>
      <c r="DU28" s="527"/>
      <c r="DV28" s="527"/>
      <c r="DW28" s="527"/>
      <c r="DX28" s="527"/>
      <c r="DY28" s="527"/>
      <c r="DZ28" s="527"/>
      <c r="EA28" s="527"/>
      <c r="EB28" s="527"/>
      <c r="EC28" s="527"/>
      <c r="ED28" s="527"/>
      <c r="EE28" s="527"/>
      <c r="EF28" s="527"/>
      <c r="EG28" s="527"/>
      <c r="EH28" s="527"/>
      <c r="EI28" s="527"/>
      <c r="EJ28" s="527"/>
      <c r="EK28" s="527"/>
      <c r="EL28" s="527"/>
      <c r="EM28" s="527"/>
      <c r="EN28" s="527"/>
      <c r="EO28" s="527"/>
      <c r="EP28" s="527"/>
      <c r="EQ28" s="527"/>
      <c r="ER28" s="527"/>
      <c r="ES28" s="527"/>
      <c r="ET28" s="527"/>
      <c r="EU28" s="527"/>
      <c r="EV28" s="527"/>
      <c r="EW28" s="527"/>
      <c r="EX28" s="527"/>
      <c r="EY28" s="527"/>
      <c r="EZ28" s="527"/>
      <c r="FA28" s="527"/>
      <c r="FB28" s="527"/>
      <c r="FC28" s="527"/>
      <c r="FD28" s="527"/>
      <c r="FE28" s="527"/>
      <c r="FF28" s="527"/>
      <c r="FG28" s="527"/>
      <c r="FH28" s="527"/>
      <c r="FI28" s="527"/>
      <c r="FJ28" s="527"/>
      <c r="FK28" s="527"/>
      <c r="FL28" s="527"/>
      <c r="FM28" s="527"/>
      <c r="FN28" s="527"/>
      <c r="FO28" s="527"/>
      <c r="FP28" s="527"/>
      <c r="FQ28" s="527"/>
      <c r="FR28" s="527"/>
      <c r="FS28" s="527"/>
      <c r="FT28" s="527"/>
      <c r="FU28" s="527"/>
      <c r="FV28" s="527"/>
      <c r="FW28" s="527"/>
      <c r="FX28" s="527"/>
      <c r="FY28" s="527"/>
      <c r="FZ28" s="527"/>
      <c r="GA28" s="527"/>
      <c r="GB28" s="527"/>
      <c r="GC28" s="527"/>
      <c r="GD28" s="527"/>
      <c r="GE28" s="527"/>
      <c r="GF28" s="527"/>
      <c r="GG28" s="527"/>
      <c r="GH28" s="527"/>
      <c r="GI28" s="527"/>
      <c r="GJ28" s="527"/>
      <c r="GK28" s="527"/>
      <c r="GL28" s="527"/>
      <c r="GM28" s="527"/>
      <c r="GN28" s="527"/>
      <c r="GO28" s="527"/>
      <c r="GP28" s="527"/>
      <c r="GQ28" s="527"/>
      <c r="GR28" s="527"/>
      <c r="GS28" s="527"/>
      <c r="GT28" s="527"/>
      <c r="GU28" s="527"/>
      <c r="GV28" s="527"/>
      <c r="GW28" s="527"/>
      <c r="GX28" s="527"/>
      <c r="GY28" s="527"/>
      <c r="GZ28" s="527"/>
      <c r="HA28" s="527"/>
      <c r="HB28" s="527"/>
      <c r="HC28" s="527"/>
      <c r="HD28" s="527"/>
      <c r="HE28" s="527"/>
      <c r="HF28" s="527"/>
      <c r="HG28" s="527"/>
      <c r="HH28" s="527"/>
      <c r="HI28" s="527"/>
      <c r="HJ28" s="527"/>
      <c r="HK28" s="527"/>
      <c r="HL28" s="527"/>
      <c r="HM28" s="527"/>
      <c r="HN28" s="527"/>
      <c r="HO28" s="527"/>
      <c r="HP28" s="527"/>
      <c r="HQ28" s="527"/>
      <c r="HR28" s="527"/>
      <c r="HS28" s="527"/>
      <c r="HT28" s="527"/>
      <c r="HU28" s="527"/>
      <c r="HV28" s="527"/>
      <c r="HW28" s="527"/>
      <c r="HX28" s="527"/>
      <c r="HY28" s="527"/>
      <c r="HZ28" s="527"/>
      <c r="IA28" s="527"/>
      <c r="IB28" s="527"/>
      <c r="IC28" s="527"/>
      <c r="ID28" s="527"/>
      <c r="IE28" s="527"/>
      <c r="IF28" s="527"/>
      <c r="IG28" s="527"/>
      <c r="IH28" s="527"/>
      <c r="II28" s="527"/>
      <c r="IJ28" s="527"/>
      <c r="IK28" s="527"/>
      <c r="IL28" s="527"/>
      <c r="IM28" s="527"/>
      <c r="IN28" s="527"/>
      <c r="IO28" s="527"/>
      <c r="IP28" s="527"/>
      <c r="IQ28" s="527"/>
      <c r="IR28" s="527"/>
    </row>
    <row r="29" spans="1:252" s="428" customFormat="1" ht="99" customHeight="1" x14ac:dyDescent="0.25">
      <c r="A29" s="523">
        <v>19</v>
      </c>
      <c r="B29" s="427" t="s">
        <v>477</v>
      </c>
      <c r="C29" s="427" t="s">
        <v>73</v>
      </c>
      <c r="D29" s="425" t="s">
        <v>476</v>
      </c>
      <c r="E29" s="425" t="s">
        <v>470</v>
      </c>
      <c r="F29" s="536">
        <v>190.74</v>
      </c>
      <c r="G29" s="448" t="s">
        <v>478</v>
      </c>
      <c r="H29" s="537" t="s">
        <v>25</v>
      </c>
      <c r="I29" s="538" t="s">
        <v>479</v>
      </c>
      <c r="J29" s="448" t="s">
        <v>414</v>
      </c>
      <c r="K29" s="92" t="s">
        <v>521</v>
      </c>
      <c r="L29" s="526"/>
      <c r="M29" s="527"/>
      <c r="N29" s="527"/>
      <c r="O29" s="527"/>
      <c r="P29" s="527"/>
      <c r="Q29" s="527"/>
      <c r="R29" s="527"/>
      <c r="S29" s="527"/>
      <c r="T29" s="527"/>
      <c r="U29" s="527"/>
      <c r="V29" s="527"/>
      <c r="W29" s="527"/>
      <c r="X29" s="527"/>
      <c r="Y29" s="527"/>
      <c r="Z29" s="527"/>
      <c r="AA29" s="527"/>
      <c r="AB29" s="527"/>
      <c r="AC29" s="527"/>
      <c r="AD29" s="527"/>
      <c r="AE29" s="527"/>
      <c r="AF29" s="527"/>
      <c r="AG29" s="527"/>
      <c r="AH29" s="527"/>
      <c r="AI29" s="527"/>
      <c r="AJ29" s="527"/>
      <c r="AK29" s="527"/>
      <c r="AL29" s="527"/>
      <c r="AM29" s="527"/>
      <c r="AN29" s="527"/>
      <c r="AO29" s="527"/>
      <c r="AP29" s="527"/>
      <c r="AQ29" s="527"/>
      <c r="AR29" s="527"/>
      <c r="AS29" s="527"/>
      <c r="AT29" s="527"/>
      <c r="AU29" s="527"/>
      <c r="AV29" s="527"/>
      <c r="AW29" s="527"/>
      <c r="AX29" s="527"/>
      <c r="AY29" s="527"/>
      <c r="AZ29" s="527"/>
      <c r="BA29" s="527"/>
      <c r="BB29" s="527"/>
      <c r="BC29" s="527"/>
      <c r="BD29" s="527"/>
      <c r="BE29" s="527"/>
      <c r="BF29" s="527"/>
      <c r="BG29" s="527"/>
      <c r="BH29" s="527"/>
      <c r="BI29" s="527"/>
      <c r="BJ29" s="527"/>
      <c r="BK29" s="527"/>
      <c r="BL29" s="527"/>
      <c r="BM29" s="527"/>
      <c r="BN29" s="527"/>
      <c r="BO29" s="527"/>
      <c r="BP29" s="527"/>
      <c r="BQ29" s="527"/>
      <c r="BR29" s="527"/>
      <c r="BS29" s="527"/>
      <c r="BT29" s="527"/>
      <c r="BU29" s="527"/>
      <c r="BV29" s="527"/>
      <c r="BW29" s="527"/>
      <c r="BX29" s="527"/>
      <c r="BY29" s="527"/>
      <c r="BZ29" s="527"/>
      <c r="CA29" s="527"/>
      <c r="CB29" s="527"/>
      <c r="CC29" s="527"/>
      <c r="CD29" s="527"/>
      <c r="CE29" s="527"/>
      <c r="CF29" s="527"/>
      <c r="CG29" s="527"/>
      <c r="CH29" s="527"/>
      <c r="CI29" s="527"/>
      <c r="CJ29" s="527"/>
      <c r="CK29" s="527"/>
      <c r="CL29" s="527"/>
      <c r="CM29" s="527"/>
      <c r="CN29" s="527"/>
      <c r="CO29" s="527"/>
      <c r="CP29" s="527"/>
      <c r="CQ29" s="527"/>
      <c r="CR29" s="527"/>
      <c r="CS29" s="527"/>
      <c r="CT29" s="527"/>
      <c r="CU29" s="527"/>
      <c r="CV29" s="527"/>
      <c r="CW29" s="527"/>
      <c r="CX29" s="527"/>
      <c r="CY29" s="527"/>
      <c r="CZ29" s="527"/>
      <c r="DA29" s="527"/>
      <c r="DB29" s="527"/>
      <c r="DC29" s="527"/>
      <c r="DD29" s="527"/>
      <c r="DE29" s="527"/>
      <c r="DF29" s="527"/>
      <c r="DG29" s="527"/>
      <c r="DH29" s="527"/>
      <c r="DI29" s="527"/>
      <c r="DJ29" s="527"/>
      <c r="DK29" s="527"/>
      <c r="DL29" s="527"/>
      <c r="DM29" s="527"/>
      <c r="DN29" s="527"/>
      <c r="DO29" s="527"/>
      <c r="DP29" s="527"/>
      <c r="DQ29" s="527"/>
      <c r="DR29" s="527"/>
      <c r="DS29" s="527"/>
      <c r="DT29" s="527"/>
      <c r="DU29" s="527"/>
      <c r="DV29" s="527"/>
      <c r="DW29" s="527"/>
      <c r="DX29" s="527"/>
      <c r="DY29" s="527"/>
      <c r="DZ29" s="527"/>
      <c r="EA29" s="527"/>
      <c r="EB29" s="527"/>
      <c r="EC29" s="527"/>
      <c r="ED29" s="527"/>
      <c r="EE29" s="527"/>
      <c r="EF29" s="527"/>
      <c r="EG29" s="527"/>
      <c r="EH29" s="527"/>
      <c r="EI29" s="527"/>
      <c r="EJ29" s="527"/>
      <c r="EK29" s="527"/>
      <c r="EL29" s="527"/>
      <c r="EM29" s="527"/>
      <c r="EN29" s="527"/>
      <c r="EO29" s="527"/>
      <c r="EP29" s="527"/>
      <c r="EQ29" s="527"/>
      <c r="ER29" s="527"/>
      <c r="ES29" s="527"/>
      <c r="ET29" s="527"/>
      <c r="EU29" s="527"/>
      <c r="EV29" s="527"/>
      <c r="EW29" s="527"/>
      <c r="EX29" s="527"/>
      <c r="EY29" s="527"/>
      <c r="EZ29" s="527"/>
      <c r="FA29" s="527"/>
      <c r="FB29" s="527"/>
      <c r="FC29" s="527"/>
      <c r="FD29" s="527"/>
      <c r="FE29" s="527"/>
      <c r="FF29" s="527"/>
      <c r="FG29" s="527"/>
      <c r="FH29" s="527"/>
      <c r="FI29" s="527"/>
      <c r="FJ29" s="527"/>
      <c r="FK29" s="527"/>
      <c r="FL29" s="527"/>
      <c r="FM29" s="527"/>
      <c r="FN29" s="527"/>
      <c r="FO29" s="527"/>
      <c r="FP29" s="527"/>
      <c r="FQ29" s="527"/>
      <c r="FR29" s="527"/>
      <c r="FS29" s="527"/>
      <c r="FT29" s="527"/>
      <c r="FU29" s="527"/>
      <c r="FV29" s="527"/>
      <c r="FW29" s="527"/>
      <c r="FX29" s="527"/>
      <c r="FY29" s="527"/>
      <c r="FZ29" s="527"/>
      <c r="GA29" s="527"/>
      <c r="GB29" s="527"/>
      <c r="GC29" s="527"/>
      <c r="GD29" s="527"/>
      <c r="GE29" s="527"/>
      <c r="GF29" s="527"/>
      <c r="GG29" s="527"/>
      <c r="GH29" s="527"/>
      <c r="GI29" s="527"/>
      <c r="GJ29" s="527"/>
      <c r="GK29" s="527"/>
      <c r="GL29" s="527"/>
      <c r="GM29" s="527"/>
      <c r="GN29" s="527"/>
      <c r="GO29" s="527"/>
      <c r="GP29" s="527"/>
      <c r="GQ29" s="527"/>
      <c r="GR29" s="527"/>
      <c r="GS29" s="527"/>
      <c r="GT29" s="527"/>
      <c r="GU29" s="527"/>
      <c r="GV29" s="527"/>
      <c r="GW29" s="527"/>
      <c r="GX29" s="527"/>
      <c r="GY29" s="527"/>
      <c r="GZ29" s="527"/>
      <c r="HA29" s="527"/>
      <c r="HB29" s="527"/>
      <c r="HC29" s="527"/>
      <c r="HD29" s="527"/>
      <c r="HE29" s="527"/>
      <c r="HF29" s="527"/>
      <c r="HG29" s="527"/>
      <c r="HH29" s="527"/>
      <c r="HI29" s="527"/>
      <c r="HJ29" s="527"/>
      <c r="HK29" s="527"/>
      <c r="HL29" s="527"/>
      <c r="HM29" s="527"/>
      <c r="HN29" s="527"/>
      <c r="HO29" s="527"/>
      <c r="HP29" s="527"/>
      <c r="HQ29" s="527"/>
      <c r="HR29" s="527"/>
      <c r="HS29" s="527"/>
      <c r="HT29" s="527"/>
      <c r="HU29" s="527"/>
      <c r="HV29" s="527"/>
      <c r="HW29" s="527"/>
      <c r="HX29" s="527"/>
      <c r="HY29" s="527"/>
      <c r="HZ29" s="527"/>
      <c r="IA29" s="527"/>
      <c r="IB29" s="527"/>
      <c r="IC29" s="527"/>
      <c r="ID29" s="527"/>
      <c r="IE29" s="527"/>
      <c r="IF29" s="527"/>
      <c r="IG29" s="527"/>
      <c r="IH29" s="527"/>
      <c r="II29" s="527"/>
      <c r="IJ29" s="527"/>
      <c r="IK29" s="527"/>
      <c r="IL29" s="527"/>
      <c r="IM29" s="527"/>
      <c r="IN29" s="527"/>
      <c r="IO29" s="527"/>
      <c r="IP29" s="527"/>
      <c r="IQ29" s="527"/>
      <c r="IR29" s="527"/>
    </row>
    <row r="30" spans="1:252" s="428" customFormat="1" ht="20.25" customHeight="1" x14ac:dyDescent="0.25">
      <c r="A30" s="433"/>
      <c r="B30" s="426" t="s">
        <v>11</v>
      </c>
      <c r="C30" s="434"/>
      <c r="D30" s="491"/>
      <c r="E30" s="434"/>
      <c r="F30" s="485">
        <f>SUM(F26:F29)</f>
        <v>1489.7099999999998</v>
      </c>
      <c r="G30" s="196"/>
      <c r="H30" s="435"/>
      <c r="I30" s="426"/>
      <c r="J30" s="434"/>
      <c r="K30" s="196"/>
      <c r="L30" s="508"/>
    </row>
    <row r="31" spans="1:252" s="446" customFormat="1" x14ac:dyDescent="0.25">
      <c r="A31" s="633" t="s">
        <v>52</v>
      </c>
      <c r="B31" s="634"/>
      <c r="C31" s="634"/>
      <c r="D31" s="634"/>
      <c r="E31" s="634"/>
      <c r="F31" s="634"/>
      <c r="G31" s="634"/>
      <c r="H31" s="634"/>
      <c r="I31" s="634"/>
      <c r="J31" s="634"/>
      <c r="K31" s="634"/>
      <c r="L31" s="626"/>
      <c r="M31" s="430"/>
      <c r="N31" s="430"/>
      <c r="O31" s="430"/>
      <c r="P31" s="430"/>
      <c r="Q31" s="430"/>
      <c r="R31" s="430"/>
      <c r="S31" s="430"/>
      <c r="T31" s="430"/>
      <c r="U31" s="430"/>
      <c r="V31" s="430"/>
      <c r="W31" s="430"/>
      <c r="X31" s="430"/>
      <c r="Y31" s="430"/>
      <c r="Z31" s="430"/>
      <c r="AA31" s="430"/>
      <c r="AB31" s="430"/>
      <c r="AC31" s="430"/>
      <c r="AD31" s="430"/>
      <c r="AE31" s="430"/>
      <c r="AF31" s="430"/>
      <c r="AG31" s="430"/>
      <c r="AH31" s="430"/>
      <c r="AI31" s="430"/>
      <c r="AJ31" s="430"/>
      <c r="AK31" s="430"/>
      <c r="AL31" s="430"/>
      <c r="AM31" s="430"/>
      <c r="AN31" s="430"/>
      <c r="AO31" s="430"/>
      <c r="AP31" s="430"/>
      <c r="AQ31" s="430"/>
      <c r="AR31" s="430"/>
      <c r="AS31" s="430"/>
      <c r="AT31" s="430"/>
      <c r="AU31" s="430"/>
      <c r="AV31" s="430"/>
      <c r="AW31" s="430"/>
      <c r="AX31" s="430"/>
      <c r="AY31" s="430"/>
      <c r="AZ31" s="430"/>
      <c r="BA31" s="430"/>
      <c r="BB31" s="430"/>
      <c r="BC31" s="430"/>
      <c r="BD31" s="430"/>
      <c r="BE31" s="430"/>
      <c r="BF31" s="430"/>
      <c r="BG31" s="430"/>
      <c r="BH31" s="430"/>
      <c r="BI31" s="430"/>
      <c r="BJ31" s="430"/>
      <c r="BK31" s="430"/>
      <c r="BL31" s="430"/>
      <c r="BM31" s="430"/>
      <c r="BN31" s="430"/>
      <c r="BO31" s="430"/>
      <c r="BP31" s="430"/>
      <c r="BQ31" s="430"/>
      <c r="BR31" s="430"/>
      <c r="BS31" s="430"/>
      <c r="BT31" s="430"/>
      <c r="BU31" s="430"/>
      <c r="BV31" s="430"/>
      <c r="BW31" s="430"/>
      <c r="BX31" s="430"/>
      <c r="BY31" s="430"/>
      <c r="BZ31" s="430"/>
      <c r="CA31" s="430"/>
      <c r="CB31" s="430"/>
      <c r="CC31" s="430"/>
      <c r="CD31" s="430"/>
      <c r="CE31" s="430"/>
      <c r="CF31" s="430"/>
      <c r="CG31" s="430"/>
      <c r="CH31" s="430"/>
      <c r="CI31" s="430"/>
      <c r="CJ31" s="430"/>
      <c r="CK31" s="430"/>
      <c r="CL31" s="430"/>
      <c r="CM31" s="430"/>
      <c r="CN31" s="430"/>
      <c r="CO31" s="430"/>
      <c r="CP31" s="430"/>
      <c r="CQ31" s="430"/>
      <c r="CR31" s="430"/>
      <c r="CS31" s="430"/>
      <c r="CT31" s="430"/>
      <c r="CU31" s="430"/>
      <c r="CV31" s="430"/>
      <c r="CW31" s="430"/>
      <c r="CX31" s="430"/>
      <c r="CY31" s="430"/>
      <c r="CZ31" s="430"/>
      <c r="DA31" s="430"/>
      <c r="DB31" s="430"/>
      <c r="DC31" s="430"/>
      <c r="DD31" s="430"/>
      <c r="DE31" s="430"/>
      <c r="DF31" s="430"/>
      <c r="DG31" s="430"/>
      <c r="DH31" s="430"/>
      <c r="DI31" s="430"/>
      <c r="DJ31" s="430"/>
      <c r="DK31" s="430"/>
      <c r="DL31" s="430"/>
      <c r="DM31" s="430"/>
      <c r="DN31" s="430"/>
      <c r="DO31" s="430"/>
      <c r="DP31" s="430"/>
      <c r="DQ31" s="430"/>
      <c r="DR31" s="430"/>
      <c r="DS31" s="430"/>
      <c r="DT31" s="430"/>
      <c r="DU31" s="430"/>
      <c r="DV31" s="430"/>
      <c r="DW31" s="430"/>
      <c r="DX31" s="430"/>
      <c r="DY31" s="430"/>
      <c r="DZ31" s="430"/>
      <c r="EA31" s="430"/>
      <c r="EB31" s="430"/>
      <c r="EC31" s="430"/>
      <c r="ED31" s="430"/>
      <c r="EE31" s="430"/>
      <c r="EF31" s="430"/>
      <c r="EG31" s="430"/>
      <c r="EH31" s="430"/>
      <c r="EI31" s="430"/>
      <c r="EJ31" s="430"/>
      <c r="EK31" s="430"/>
      <c r="EL31" s="430"/>
      <c r="EM31" s="430"/>
      <c r="EN31" s="430"/>
      <c r="EO31" s="430"/>
      <c r="EP31" s="430"/>
      <c r="EQ31" s="430"/>
      <c r="ER31" s="430"/>
      <c r="ES31" s="430"/>
      <c r="ET31" s="430"/>
      <c r="EU31" s="430"/>
      <c r="EV31" s="430"/>
      <c r="EW31" s="430"/>
      <c r="EX31" s="430"/>
      <c r="EY31" s="430"/>
      <c r="EZ31" s="430"/>
      <c r="FA31" s="430"/>
      <c r="FB31" s="430"/>
      <c r="FC31" s="430"/>
      <c r="FD31" s="430"/>
      <c r="FE31" s="430"/>
      <c r="FF31" s="430"/>
      <c r="FG31" s="430"/>
      <c r="FH31" s="430"/>
      <c r="FI31" s="430"/>
      <c r="FJ31" s="430"/>
      <c r="FK31" s="430"/>
      <c r="FL31" s="430"/>
      <c r="FM31" s="430"/>
      <c r="FN31" s="430"/>
      <c r="FO31" s="430"/>
      <c r="FP31" s="430"/>
      <c r="FQ31" s="430"/>
      <c r="FR31" s="430"/>
      <c r="FS31" s="430"/>
      <c r="FT31" s="430"/>
      <c r="FU31" s="430"/>
      <c r="FV31" s="430"/>
      <c r="FW31" s="430"/>
      <c r="FX31" s="430"/>
      <c r="FY31" s="430"/>
      <c r="FZ31" s="430"/>
      <c r="GA31" s="430"/>
      <c r="GB31" s="430"/>
      <c r="GC31" s="430"/>
      <c r="GD31" s="430"/>
      <c r="GE31" s="430"/>
      <c r="GF31" s="430"/>
      <c r="GG31" s="430"/>
      <c r="GH31" s="430"/>
      <c r="GI31" s="430"/>
      <c r="GJ31" s="430"/>
      <c r="GK31" s="430"/>
      <c r="GL31" s="430"/>
      <c r="GM31" s="430"/>
      <c r="GN31" s="430"/>
      <c r="GO31" s="430"/>
      <c r="GP31" s="430"/>
      <c r="GQ31" s="430"/>
      <c r="GR31" s="430"/>
      <c r="GS31" s="430"/>
      <c r="GT31" s="430"/>
      <c r="GU31" s="430"/>
      <c r="GV31" s="430"/>
      <c r="GW31" s="430"/>
      <c r="GX31" s="430"/>
      <c r="GY31" s="430"/>
      <c r="GZ31" s="430"/>
      <c r="HA31" s="430"/>
      <c r="HB31" s="430"/>
      <c r="HC31" s="430"/>
      <c r="HD31" s="430"/>
      <c r="HE31" s="430"/>
      <c r="HF31" s="430"/>
      <c r="HG31" s="430"/>
      <c r="HH31" s="430"/>
      <c r="HI31" s="430"/>
      <c r="HJ31" s="430"/>
      <c r="HK31" s="430"/>
      <c r="HL31" s="430"/>
      <c r="HM31" s="430"/>
      <c r="HN31" s="430"/>
      <c r="HO31" s="430"/>
      <c r="HP31" s="430"/>
      <c r="HQ31" s="430"/>
      <c r="HR31" s="430"/>
      <c r="HS31" s="430"/>
      <c r="HT31" s="430"/>
      <c r="HU31" s="430"/>
      <c r="HV31" s="430"/>
      <c r="HW31" s="430"/>
      <c r="HX31" s="430"/>
      <c r="HY31" s="430"/>
      <c r="HZ31" s="430"/>
      <c r="IA31" s="430"/>
      <c r="IB31" s="430"/>
      <c r="IC31" s="430"/>
      <c r="ID31" s="430"/>
      <c r="IE31" s="430"/>
      <c r="IF31" s="430"/>
      <c r="IG31" s="430"/>
      <c r="IH31" s="430"/>
      <c r="II31" s="430"/>
      <c r="IJ31" s="430"/>
      <c r="IK31" s="430"/>
      <c r="IL31" s="430"/>
      <c r="IM31" s="430"/>
      <c r="IN31" s="430"/>
      <c r="IO31" s="430"/>
      <c r="IP31" s="430"/>
      <c r="IQ31" s="430"/>
      <c r="IR31" s="430"/>
    </row>
    <row r="32" spans="1:252" s="437" customFormat="1" ht="93.75" x14ac:dyDescent="0.25">
      <c r="A32" s="417">
        <v>20</v>
      </c>
      <c r="B32" s="418" t="s">
        <v>386</v>
      </c>
      <c r="C32" s="414" t="s">
        <v>73</v>
      </c>
      <c r="D32" s="419" t="s">
        <v>469</v>
      </c>
      <c r="E32" s="425" t="s">
        <v>470</v>
      </c>
      <c r="F32" s="486">
        <v>700.64</v>
      </c>
      <c r="G32" s="92" t="s">
        <v>382</v>
      </c>
      <c r="H32" s="436" t="s">
        <v>25</v>
      </c>
      <c r="I32" s="436" t="s">
        <v>25</v>
      </c>
      <c r="J32" s="414" t="s">
        <v>379</v>
      </c>
      <c r="K32" s="92" t="s">
        <v>331</v>
      </c>
      <c r="L32" s="506"/>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1"/>
      <c r="AK32" s="431"/>
      <c r="AL32" s="431"/>
      <c r="AM32" s="431"/>
      <c r="AN32" s="431"/>
      <c r="AO32" s="431"/>
      <c r="AP32" s="431"/>
      <c r="AQ32" s="431"/>
      <c r="AR32" s="431"/>
      <c r="AS32" s="431"/>
      <c r="AT32" s="431"/>
      <c r="AU32" s="431"/>
      <c r="AV32" s="431"/>
      <c r="AW32" s="431"/>
      <c r="AX32" s="431"/>
      <c r="AY32" s="431"/>
      <c r="AZ32" s="431"/>
      <c r="BA32" s="431"/>
      <c r="BB32" s="431"/>
      <c r="BC32" s="431"/>
      <c r="BD32" s="431"/>
      <c r="BE32" s="431"/>
      <c r="BF32" s="431"/>
      <c r="BG32" s="431"/>
      <c r="BH32" s="431"/>
      <c r="BI32" s="431"/>
      <c r="BJ32" s="431"/>
      <c r="BK32" s="431"/>
      <c r="BL32" s="431"/>
      <c r="BM32" s="431"/>
      <c r="BN32" s="431"/>
      <c r="BO32" s="431"/>
      <c r="BP32" s="431"/>
      <c r="BQ32" s="431"/>
      <c r="BR32" s="431"/>
      <c r="BS32" s="431"/>
      <c r="BT32" s="431"/>
      <c r="BU32" s="431"/>
      <c r="BV32" s="431"/>
      <c r="BW32" s="431"/>
      <c r="BX32" s="431"/>
      <c r="BY32" s="431"/>
      <c r="BZ32" s="431"/>
      <c r="CA32" s="431"/>
      <c r="CB32" s="431"/>
      <c r="CC32" s="431"/>
      <c r="CD32" s="431"/>
      <c r="CE32" s="431"/>
      <c r="CF32" s="431"/>
      <c r="CG32" s="431"/>
      <c r="CH32" s="431"/>
      <c r="CI32" s="431"/>
      <c r="CJ32" s="431"/>
      <c r="CK32" s="431"/>
      <c r="CL32" s="431"/>
      <c r="CM32" s="431"/>
      <c r="CN32" s="431"/>
      <c r="CO32" s="431"/>
      <c r="CP32" s="431"/>
      <c r="CQ32" s="431"/>
      <c r="CR32" s="431"/>
      <c r="CS32" s="431"/>
      <c r="CT32" s="431"/>
      <c r="CU32" s="431"/>
      <c r="CV32" s="431"/>
      <c r="CW32" s="431"/>
      <c r="CX32" s="431"/>
      <c r="CY32" s="431"/>
      <c r="CZ32" s="431"/>
      <c r="DA32" s="431"/>
      <c r="DB32" s="431"/>
      <c r="DC32" s="431"/>
      <c r="DD32" s="431"/>
      <c r="DE32" s="431"/>
      <c r="DF32" s="431"/>
      <c r="DG32" s="431"/>
      <c r="DH32" s="431"/>
      <c r="DI32" s="431"/>
      <c r="DJ32" s="431"/>
      <c r="DK32" s="431"/>
      <c r="DL32" s="431"/>
      <c r="DM32" s="431"/>
      <c r="DN32" s="431"/>
      <c r="DO32" s="431"/>
      <c r="DP32" s="431"/>
      <c r="DQ32" s="431"/>
      <c r="DR32" s="431"/>
      <c r="DS32" s="431"/>
      <c r="DT32" s="431"/>
      <c r="DU32" s="431"/>
      <c r="DV32" s="431"/>
      <c r="DW32" s="431"/>
      <c r="DX32" s="431"/>
      <c r="DY32" s="431"/>
      <c r="DZ32" s="431"/>
      <c r="EA32" s="431"/>
      <c r="EB32" s="431"/>
      <c r="EC32" s="431"/>
      <c r="ED32" s="431"/>
      <c r="EE32" s="431"/>
      <c r="EF32" s="431"/>
      <c r="EG32" s="431"/>
      <c r="EH32" s="431"/>
      <c r="EI32" s="431"/>
      <c r="EJ32" s="431"/>
      <c r="EK32" s="431"/>
      <c r="EL32" s="431"/>
      <c r="EM32" s="431"/>
      <c r="EN32" s="431"/>
      <c r="EO32" s="431"/>
      <c r="EP32" s="431"/>
      <c r="EQ32" s="431"/>
      <c r="ER32" s="431"/>
      <c r="ES32" s="431"/>
      <c r="ET32" s="431"/>
      <c r="EU32" s="431"/>
      <c r="EV32" s="431"/>
      <c r="EW32" s="431"/>
      <c r="EX32" s="431"/>
      <c r="EY32" s="431"/>
      <c r="EZ32" s="431"/>
      <c r="FA32" s="431"/>
      <c r="FB32" s="431"/>
      <c r="FC32" s="431"/>
      <c r="FD32" s="431"/>
      <c r="FE32" s="431"/>
      <c r="FF32" s="431"/>
      <c r="FG32" s="431"/>
      <c r="FH32" s="431"/>
      <c r="FI32" s="431"/>
      <c r="FJ32" s="431"/>
      <c r="FK32" s="431"/>
      <c r="FL32" s="431"/>
      <c r="FM32" s="431"/>
      <c r="FN32" s="431"/>
      <c r="FO32" s="431"/>
      <c r="FP32" s="431"/>
      <c r="FQ32" s="431"/>
      <c r="FR32" s="431"/>
      <c r="FS32" s="431"/>
      <c r="FT32" s="431"/>
      <c r="FU32" s="431"/>
      <c r="FV32" s="431"/>
      <c r="FW32" s="431"/>
      <c r="FX32" s="431"/>
      <c r="FY32" s="431"/>
      <c r="FZ32" s="431"/>
      <c r="GA32" s="431"/>
      <c r="GB32" s="431"/>
      <c r="GC32" s="431"/>
      <c r="GD32" s="431"/>
      <c r="GE32" s="431"/>
      <c r="GF32" s="431"/>
      <c r="GG32" s="431"/>
      <c r="GH32" s="431"/>
      <c r="GI32" s="431"/>
      <c r="GJ32" s="431"/>
      <c r="GK32" s="431"/>
      <c r="GL32" s="431"/>
      <c r="GM32" s="431"/>
      <c r="GN32" s="431"/>
      <c r="GO32" s="431"/>
      <c r="GP32" s="431"/>
      <c r="GQ32" s="431"/>
      <c r="GR32" s="431"/>
      <c r="GS32" s="431"/>
      <c r="GT32" s="431"/>
      <c r="GU32" s="431"/>
      <c r="GV32" s="431"/>
      <c r="GW32" s="431"/>
      <c r="GX32" s="431"/>
      <c r="GY32" s="431"/>
      <c r="GZ32" s="431"/>
      <c r="HA32" s="431"/>
      <c r="HB32" s="431"/>
      <c r="HC32" s="431"/>
      <c r="HD32" s="431"/>
      <c r="HE32" s="431"/>
      <c r="HF32" s="431"/>
      <c r="HG32" s="431"/>
      <c r="HH32" s="431"/>
      <c r="HI32" s="431"/>
      <c r="HJ32" s="431"/>
      <c r="HK32" s="431"/>
      <c r="HL32" s="431"/>
      <c r="HM32" s="431"/>
      <c r="HN32" s="431"/>
      <c r="HO32" s="431"/>
      <c r="HP32" s="431"/>
      <c r="HQ32" s="431"/>
      <c r="HR32" s="431"/>
      <c r="HS32" s="431"/>
      <c r="HT32" s="431"/>
      <c r="HU32" s="431"/>
      <c r="HV32" s="431"/>
      <c r="HW32" s="431"/>
      <c r="HX32" s="431"/>
      <c r="HY32" s="431"/>
      <c r="HZ32" s="431"/>
      <c r="IA32" s="431"/>
      <c r="IB32" s="431"/>
      <c r="IC32" s="431"/>
      <c r="ID32" s="431"/>
      <c r="IE32" s="431"/>
      <c r="IF32" s="431"/>
      <c r="IG32" s="431"/>
      <c r="IH32" s="431"/>
      <c r="II32" s="431"/>
      <c r="IJ32" s="431"/>
      <c r="IK32" s="431"/>
      <c r="IL32" s="431"/>
      <c r="IM32" s="431"/>
      <c r="IN32" s="431"/>
      <c r="IO32" s="431"/>
      <c r="IP32" s="431"/>
      <c r="IQ32" s="431"/>
      <c r="IR32" s="431"/>
    </row>
    <row r="33" spans="1:252" s="446" customFormat="1" ht="19.5" customHeight="1" x14ac:dyDescent="0.25">
      <c r="A33" s="438"/>
      <c r="B33" s="439" t="s">
        <v>11</v>
      </c>
      <c r="C33" s="218"/>
      <c r="D33" s="492"/>
      <c r="E33" s="218"/>
      <c r="F33" s="487">
        <f>F32</f>
        <v>700.64</v>
      </c>
      <c r="G33" s="449"/>
      <c r="H33" s="218"/>
      <c r="I33" s="218"/>
      <c r="J33" s="218"/>
      <c r="K33" s="449"/>
      <c r="L33" s="509"/>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0"/>
      <c r="AM33" s="430"/>
      <c r="AN33" s="430"/>
      <c r="AO33" s="430"/>
      <c r="AP33" s="430"/>
      <c r="AQ33" s="430"/>
      <c r="AR33" s="430"/>
      <c r="AS33" s="430"/>
      <c r="AT33" s="430"/>
      <c r="AU33" s="430"/>
      <c r="AV33" s="430"/>
      <c r="AW33" s="430"/>
      <c r="AX33" s="430"/>
      <c r="AY33" s="430"/>
      <c r="AZ33" s="430"/>
      <c r="BA33" s="430"/>
      <c r="BB33" s="430"/>
      <c r="BC33" s="430"/>
      <c r="BD33" s="430"/>
      <c r="BE33" s="430"/>
      <c r="BF33" s="430"/>
      <c r="BG33" s="430"/>
      <c r="BH33" s="430"/>
      <c r="BI33" s="430"/>
      <c r="BJ33" s="430"/>
      <c r="BK33" s="430"/>
      <c r="BL33" s="430"/>
      <c r="BM33" s="430"/>
      <c r="BN33" s="430"/>
      <c r="BO33" s="430"/>
      <c r="BP33" s="430"/>
      <c r="BQ33" s="430"/>
      <c r="BR33" s="430"/>
      <c r="BS33" s="430"/>
      <c r="BT33" s="430"/>
      <c r="BU33" s="430"/>
      <c r="BV33" s="430"/>
      <c r="BW33" s="430"/>
      <c r="BX33" s="430"/>
      <c r="BY33" s="430"/>
      <c r="BZ33" s="430"/>
      <c r="CA33" s="430"/>
      <c r="CB33" s="430"/>
      <c r="CC33" s="430"/>
      <c r="CD33" s="430"/>
      <c r="CE33" s="430"/>
      <c r="CF33" s="430"/>
      <c r="CG33" s="430"/>
      <c r="CH33" s="430"/>
      <c r="CI33" s="430"/>
      <c r="CJ33" s="430"/>
      <c r="CK33" s="430"/>
      <c r="CL33" s="430"/>
      <c r="CM33" s="430"/>
      <c r="CN33" s="430"/>
      <c r="CO33" s="430"/>
      <c r="CP33" s="430"/>
      <c r="CQ33" s="430"/>
      <c r="CR33" s="430"/>
      <c r="CS33" s="430"/>
      <c r="CT33" s="430"/>
      <c r="CU33" s="430"/>
      <c r="CV33" s="430"/>
      <c r="CW33" s="430"/>
      <c r="CX33" s="430"/>
      <c r="CY33" s="430"/>
      <c r="CZ33" s="430"/>
      <c r="DA33" s="430"/>
      <c r="DB33" s="430"/>
      <c r="DC33" s="430"/>
      <c r="DD33" s="430"/>
      <c r="DE33" s="430"/>
      <c r="DF33" s="430"/>
      <c r="DG33" s="430"/>
      <c r="DH33" s="430"/>
      <c r="DI33" s="430"/>
      <c r="DJ33" s="430"/>
      <c r="DK33" s="430"/>
      <c r="DL33" s="430"/>
      <c r="DM33" s="430"/>
      <c r="DN33" s="430"/>
      <c r="DO33" s="430"/>
      <c r="DP33" s="430"/>
      <c r="DQ33" s="430"/>
      <c r="DR33" s="430"/>
      <c r="DS33" s="430"/>
      <c r="DT33" s="430"/>
      <c r="DU33" s="430"/>
      <c r="DV33" s="430"/>
      <c r="DW33" s="430"/>
      <c r="DX33" s="430"/>
      <c r="DY33" s="430"/>
      <c r="DZ33" s="430"/>
      <c r="EA33" s="430"/>
      <c r="EB33" s="430"/>
      <c r="EC33" s="430"/>
      <c r="ED33" s="430"/>
      <c r="EE33" s="430"/>
      <c r="EF33" s="430"/>
      <c r="EG33" s="430"/>
      <c r="EH33" s="430"/>
      <c r="EI33" s="430"/>
      <c r="EJ33" s="430"/>
      <c r="EK33" s="430"/>
      <c r="EL33" s="430"/>
      <c r="EM33" s="430"/>
      <c r="EN33" s="430"/>
      <c r="EO33" s="430"/>
      <c r="EP33" s="430"/>
      <c r="EQ33" s="430"/>
      <c r="ER33" s="430"/>
      <c r="ES33" s="430"/>
      <c r="ET33" s="430"/>
      <c r="EU33" s="430"/>
      <c r="EV33" s="430"/>
      <c r="EW33" s="430"/>
      <c r="EX33" s="430"/>
      <c r="EY33" s="430"/>
      <c r="EZ33" s="430"/>
      <c r="FA33" s="430"/>
      <c r="FB33" s="430"/>
      <c r="FC33" s="430"/>
      <c r="FD33" s="430"/>
      <c r="FE33" s="430"/>
      <c r="FF33" s="430"/>
      <c r="FG33" s="430"/>
      <c r="FH33" s="430"/>
      <c r="FI33" s="430"/>
      <c r="FJ33" s="430"/>
      <c r="FK33" s="430"/>
      <c r="FL33" s="430"/>
      <c r="FM33" s="430"/>
      <c r="FN33" s="430"/>
      <c r="FO33" s="430"/>
      <c r="FP33" s="430"/>
      <c r="FQ33" s="430"/>
      <c r="FR33" s="430"/>
      <c r="FS33" s="430"/>
      <c r="FT33" s="430"/>
      <c r="FU33" s="430"/>
      <c r="FV33" s="430"/>
      <c r="FW33" s="430"/>
      <c r="FX33" s="430"/>
      <c r="FY33" s="430"/>
      <c r="FZ33" s="430"/>
      <c r="GA33" s="430"/>
      <c r="GB33" s="430"/>
      <c r="GC33" s="430"/>
      <c r="GD33" s="430"/>
      <c r="GE33" s="430"/>
      <c r="GF33" s="430"/>
      <c r="GG33" s="430"/>
      <c r="GH33" s="430"/>
      <c r="GI33" s="430"/>
      <c r="GJ33" s="430"/>
      <c r="GK33" s="430"/>
      <c r="GL33" s="430"/>
      <c r="GM33" s="430"/>
      <c r="GN33" s="430"/>
      <c r="GO33" s="430"/>
      <c r="GP33" s="430"/>
      <c r="GQ33" s="430"/>
      <c r="GR33" s="430"/>
      <c r="GS33" s="430"/>
      <c r="GT33" s="430"/>
      <c r="GU33" s="430"/>
      <c r="GV33" s="430"/>
      <c r="GW33" s="430"/>
      <c r="GX33" s="430"/>
      <c r="GY33" s="430"/>
      <c r="GZ33" s="430"/>
      <c r="HA33" s="430"/>
      <c r="HB33" s="430"/>
      <c r="HC33" s="430"/>
      <c r="HD33" s="430"/>
      <c r="HE33" s="430"/>
      <c r="HF33" s="430"/>
      <c r="HG33" s="430"/>
      <c r="HH33" s="430"/>
      <c r="HI33" s="430"/>
      <c r="HJ33" s="430"/>
      <c r="HK33" s="430"/>
      <c r="HL33" s="430"/>
      <c r="HM33" s="430"/>
      <c r="HN33" s="430"/>
      <c r="HO33" s="430"/>
      <c r="HP33" s="430"/>
      <c r="HQ33" s="430"/>
      <c r="HR33" s="430"/>
      <c r="HS33" s="430"/>
      <c r="HT33" s="430"/>
      <c r="HU33" s="430"/>
      <c r="HV33" s="430"/>
      <c r="HW33" s="430"/>
      <c r="HX33" s="430"/>
      <c r="HY33" s="430"/>
      <c r="HZ33" s="430"/>
      <c r="IA33" s="430"/>
      <c r="IB33" s="430"/>
      <c r="IC33" s="430"/>
      <c r="ID33" s="430"/>
      <c r="IE33" s="430"/>
      <c r="IF33" s="430"/>
      <c r="IG33" s="430"/>
      <c r="IH33" s="430"/>
      <c r="II33" s="430"/>
      <c r="IJ33" s="430"/>
      <c r="IK33" s="430"/>
      <c r="IL33" s="430"/>
      <c r="IM33" s="430"/>
      <c r="IN33" s="430"/>
      <c r="IO33" s="430"/>
      <c r="IP33" s="430"/>
      <c r="IQ33" s="430"/>
      <c r="IR33" s="430"/>
    </row>
    <row r="34" spans="1:252" s="446" customFormat="1" x14ac:dyDescent="0.25">
      <c r="A34" s="630" t="s">
        <v>435</v>
      </c>
      <c r="B34" s="631"/>
      <c r="C34" s="631"/>
      <c r="D34" s="631"/>
      <c r="E34" s="631"/>
      <c r="F34" s="631"/>
      <c r="G34" s="631"/>
      <c r="H34" s="631"/>
      <c r="I34" s="631"/>
      <c r="J34" s="631"/>
      <c r="K34" s="631"/>
      <c r="L34" s="632"/>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0"/>
      <c r="AM34" s="430"/>
      <c r="AN34" s="430"/>
      <c r="AO34" s="430"/>
      <c r="AP34" s="430"/>
      <c r="AQ34" s="430"/>
      <c r="AR34" s="430"/>
      <c r="AS34" s="430"/>
      <c r="AT34" s="430"/>
      <c r="AU34" s="430"/>
      <c r="AV34" s="430"/>
      <c r="AW34" s="430"/>
      <c r="AX34" s="430"/>
      <c r="AY34" s="430"/>
      <c r="AZ34" s="430"/>
      <c r="BA34" s="430"/>
      <c r="BB34" s="430"/>
      <c r="BC34" s="430"/>
      <c r="BD34" s="430"/>
      <c r="BE34" s="430"/>
      <c r="BF34" s="430"/>
      <c r="BG34" s="430"/>
      <c r="BH34" s="430"/>
      <c r="BI34" s="430"/>
      <c r="BJ34" s="430"/>
      <c r="BK34" s="430"/>
      <c r="BL34" s="430"/>
      <c r="BM34" s="430"/>
      <c r="BN34" s="430"/>
      <c r="BO34" s="430"/>
      <c r="BP34" s="430"/>
      <c r="BQ34" s="430"/>
      <c r="BR34" s="430"/>
      <c r="BS34" s="430"/>
      <c r="BT34" s="430"/>
      <c r="BU34" s="430"/>
      <c r="BV34" s="430"/>
      <c r="BW34" s="430"/>
      <c r="BX34" s="430"/>
      <c r="BY34" s="430"/>
      <c r="BZ34" s="430"/>
      <c r="CA34" s="430"/>
      <c r="CB34" s="430"/>
      <c r="CC34" s="430"/>
      <c r="CD34" s="430"/>
      <c r="CE34" s="430"/>
      <c r="CF34" s="430"/>
      <c r="CG34" s="430"/>
      <c r="CH34" s="430"/>
      <c r="CI34" s="430"/>
      <c r="CJ34" s="430"/>
      <c r="CK34" s="430"/>
      <c r="CL34" s="430"/>
      <c r="CM34" s="430"/>
      <c r="CN34" s="430"/>
      <c r="CO34" s="430"/>
      <c r="CP34" s="430"/>
      <c r="CQ34" s="430"/>
      <c r="CR34" s="430"/>
      <c r="CS34" s="430"/>
      <c r="CT34" s="430"/>
      <c r="CU34" s="430"/>
      <c r="CV34" s="430"/>
      <c r="CW34" s="430"/>
      <c r="CX34" s="430"/>
      <c r="CY34" s="430"/>
      <c r="CZ34" s="430"/>
      <c r="DA34" s="430"/>
      <c r="DB34" s="430"/>
      <c r="DC34" s="430"/>
      <c r="DD34" s="430"/>
      <c r="DE34" s="430"/>
      <c r="DF34" s="430"/>
      <c r="DG34" s="430"/>
      <c r="DH34" s="430"/>
      <c r="DI34" s="430"/>
      <c r="DJ34" s="430"/>
      <c r="DK34" s="430"/>
      <c r="DL34" s="430"/>
      <c r="DM34" s="430"/>
      <c r="DN34" s="430"/>
      <c r="DO34" s="430"/>
      <c r="DP34" s="430"/>
      <c r="DQ34" s="430"/>
      <c r="DR34" s="430"/>
      <c r="DS34" s="430"/>
      <c r="DT34" s="430"/>
      <c r="DU34" s="430"/>
      <c r="DV34" s="430"/>
      <c r="DW34" s="430"/>
      <c r="DX34" s="430"/>
      <c r="DY34" s="430"/>
      <c r="DZ34" s="430"/>
      <c r="EA34" s="430"/>
      <c r="EB34" s="430"/>
      <c r="EC34" s="430"/>
      <c r="ED34" s="430"/>
      <c r="EE34" s="430"/>
      <c r="EF34" s="430"/>
      <c r="EG34" s="430"/>
      <c r="EH34" s="430"/>
      <c r="EI34" s="430"/>
      <c r="EJ34" s="430"/>
      <c r="EK34" s="430"/>
      <c r="EL34" s="430"/>
      <c r="EM34" s="430"/>
      <c r="EN34" s="430"/>
      <c r="EO34" s="430"/>
      <c r="EP34" s="430"/>
      <c r="EQ34" s="430"/>
      <c r="ER34" s="430"/>
      <c r="ES34" s="430"/>
      <c r="ET34" s="430"/>
      <c r="EU34" s="430"/>
      <c r="EV34" s="430"/>
      <c r="EW34" s="430"/>
      <c r="EX34" s="430"/>
      <c r="EY34" s="430"/>
      <c r="EZ34" s="430"/>
      <c r="FA34" s="430"/>
      <c r="FB34" s="430"/>
      <c r="FC34" s="430"/>
      <c r="FD34" s="430"/>
      <c r="FE34" s="430"/>
      <c r="FF34" s="430"/>
      <c r="FG34" s="430"/>
      <c r="FH34" s="430"/>
      <c r="FI34" s="430"/>
      <c r="FJ34" s="430"/>
      <c r="FK34" s="430"/>
      <c r="FL34" s="430"/>
      <c r="FM34" s="430"/>
      <c r="FN34" s="430"/>
      <c r="FO34" s="430"/>
      <c r="FP34" s="430"/>
      <c r="FQ34" s="430"/>
      <c r="FR34" s="430"/>
      <c r="FS34" s="430"/>
      <c r="FT34" s="430"/>
      <c r="FU34" s="430"/>
      <c r="FV34" s="430"/>
      <c r="FW34" s="430"/>
      <c r="FX34" s="430"/>
      <c r="FY34" s="430"/>
      <c r="FZ34" s="430"/>
      <c r="GA34" s="430"/>
      <c r="GB34" s="430"/>
      <c r="GC34" s="430"/>
      <c r="GD34" s="430"/>
      <c r="GE34" s="430"/>
      <c r="GF34" s="430"/>
      <c r="GG34" s="430"/>
      <c r="GH34" s="430"/>
      <c r="GI34" s="430"/>
      <c r="GJ34" s="430"/>
      <c r="GK34" s="430"/>
      <c r="GL34" s="430"/>
      <c r="GM34" s="430"/>
      <c r="GN34" s="430"/>
      <c r="GO34" s="430"/>
      <c r="GP34" s="430"/>
      <c r="GQ34" s="430"/>
      <c r="GR34" s="430"/>
      <c r="GS34" s="430"/>
      <c r="GT34" s="430"/>
      <c r="GU34" s="430"/>
      <c r="GV34" s="430"/>
      <c r="GW34" s="430"/>
      <c r="GX34" s="430"/>
      <c r="GY34" s="430"/>
      <c r="GZ34" s="430"/>
      <c r="HA34" s="430"/>
      <c r="HB34" s="430"/>
      <c r="HC34" s="430"/>
      <c r="HD34" s="430"/>
      <c r="HE34" s="430"/>
      <c r="HF34" s="430"/>
      <c r="HG34" s="430"/>
      <c r="HH34" s="430"/>
      <c r="HI34" s="430"/>
      <c r="HJ34" s="430"/>
      <c r="HK34" s="430"/>
      <c r="HL34" s="430"/>
      <c r="HM34" s="430"/>
      <c r="HN34" s="430"/>
      <c r="HO34" s="430"/>
      <c r="HP34" s="430"/>
      <c r="HQ34" s="430"/>
      <c r="HR34" s="430"/>
      <c r="HS34" s="430"/>
      <c r="HT34" s="430"/>
      <c r="HU34" s="430"/>
      <c r="HV34" s="430"/>
      <c r="HW34" s="430"/>
      <c r="HX34" s="430"/>
      <c r="HY34" s="430"/>
      <c r="HZ34" s="430"/>
      <c r="IA34" s="430"/>
      <c r="IB34" s="430"/>
      <c r="IC34" s="430"/>
      <c r="ID34" s="430"/>
      <c r="IE34" s="430"/>
      <c r="IF34" s="430"/>
      <c r="IG34" s="430"/>
      <c r="IH34" s="430"/>
      <c r="II34" s="430"/>
      <c r="IJ34" s="430"/>
      <c r="IK34" s="430"/>
      <c r="IL34" s="430"/>
      <c r="IM34" s="430"/>
      <c r="IN34" s="430"/>
      <c r="IO34" s="430"/>
      <c r="IP34" s="430"/>
      <c r="IQ34" s="430"/>
      <c r="IR34" s="430"/>
    </row>
    <row r="35" spans="1:252" s="437" customFormat="1" ht="79.150000000000006" customHeight="1" x14ac:dyDescent="0.25">
      <c r="A35" s="490">
        <v>21</v>
      </c>
      <c r="B35" s="418" t="s">
        <v>522</v>
      </c>
      <c r="C35" s="418" t="s">
        <v>73</v>
      </c>
      <c r="D35" s="419" t="s">
        <v>439</v>
      </c>
      <c r="E35" s="425" t="s">
        <v>470</v>
      </c>
      <c r="F35" s="486">
        <v>34.17</v>
      </c>
      <c r="G35" s="100" t="s">
        <v>437</v>
      </c>
      <c r="H35" s="512" t="s">
        <v>25</v>
      </c>
      <c r="I35" s="98" t="s">
        <v>523</v>
      </c>
      <c r="J35" s="418" t="s">
        <v>472</v>
      </c>
      <c r="K35" s="100" t="s">
        <v>169</v>
      </c>
      <c r="L35" s="506"/>
      <c r="M35" s="431"/>
      <c r="N35" s="431"/>
      <c r="O35" s="431"/>
      <c r="P35" s="431"/>
      <c r="Q35" s="431"/>
      <c r="R35" s="431"/>
      <c r="S35" s="431"/>
      <c r="T35" s="431"/>
      <c r="U35" s="431"/>
      <c r="V35" s="431"/>
      <c r="W35" s="431"/>
      <c r="X35" s="431"/>
      <c r="Y35" s="431"/>
      <c r="Z35" s="431"/>
      <c r="AA35" s="431"/>
      <c r="AB35" s="431"/>
      <c r="AC35" s="431"/>
      <c r="AD35" s="431"/>
      <c r="AE35" s="431"/>
      <c r="AF35" s="431"/>
      <c r="AG35" s="431"/>
      <c r="AH35" s="431"/>
      <c r="AI35" s="431"/>
      <c r="AJ35" s="431"/>
      <c r="AK35" s="431"/>
      <c r="AL35" s="431"/>
      <c r="AM35" s="431"/>
      <c r="AN35" s="431"/>
      <c r="AO35" s="431"/>
      <c r="AP35" s="431"/>
      <c r="AQ35" s="431"/>
      <c r="AR35" s="431"/>
      <c r="AS35" s="431"/>
      <c r="AT35" s="431"/>
      <c r="AU35" s="431"/>
      <c r="AV35" s="431"/>
      <c r="AW35" s="431"/>
      <c r="AX35" s="431"/>
      <c r="AY35" s="431"/>
      <c r="AZ35" s="431"/>
      <c r="BA35" s="431"/>
      <c r="BB35" s="431"/>
      <c r="BC35" s="431"/>
      <c r="BD35" s="431"/>
      <c r="BE35" s="431"/>
      <c r="BF35" s="431"/>
      <c r="BG35" s="431"/>
      <c r="BH35" s="431"/>
      <c r="BI35" s="431"/>
      <c r="BJ35" s="431"/>
      <c r="BK35" s="431"/>
      <c r="BL35" s="431"/>
      <c r="BM35" s="431"/>
      <c r="BN35" s="431"/>
      <c r="BO35" s="431"/>
      <c r="BP35" s="431"/>
      <c r="BQ35" s="431"/>
      <c r="BR35" s="431"/>
      <c r="BS35" s="431"/>
      <c r="BT35" s="431"/>
      <c r="BU35" s="431"/>
      <c r="BV35" s="431"/>
      <c r="BW35" s="431"/>
      <c r="BX35" s="431"/>
      <c r="BY35" s="431"/>
      <c r="BZ35" s="431"/>
      <c r="CA35" s="431"/>
      <c r="CB35" s="431"/>
      <c r="CC35" s="431"/>
      <c r="CD35" s="431"/>
      <c r="CE35" s="431"/>
      <c r="CF35" s="431"/>
      <c r="CG35" s="431"/>
      <c r="CH35" s="431"/>
      <c r="CI35" s="431"/>
      <c r="CJ35" s="431"/>
      <c r="CK35" s="431"/>
      <c r="CL35" s="431"/>
      <c r="CM35" s="431"/>
      <c r="CN35" s="431"/>
      <c r="CO35" s="431"/>
      <c r="CP35" s="431"/>
      <c r="CQ35" s="431"/>
      <c r="CR35" s="431"/>
      <c r="CS35" s="431"/>
      <c r="CT35" s="431"/>
      <c r="CU35" s="431"/>
      <c r="CV35" s="431"/>
      <c r="CW35" s="431"/>
      <c r="CX35" s="431"/>
      <c r="CY35" s="431"/>
      <c r="CZ35" s="431"/>
      <c r="DA35" s="431"/>
      <c r="DB35" s="431"/>
      <c r="DC35" s="431"/>
      <c r="DD35" s="431"/>
      <c r="DE35" s="431"/>
      <c r="DF35" s="431"/>
      <c r="DG35" s="431"/>
      <c r="DH35" s="431"/>
      <c r="DI35" s="431"/>
      <c r="DJ35" s="431"/>
      <c r="DK35" s="431"/>
      <c r="DL35" s="431"/>
      <c r="DM35" s="431"/>
      <c r="DN35" s="431"/>
      <c r="DO35" s="431"/>
      <c r="DP35" s="431"/>
      <c r="DQ35" s="431"/>
      <c r="DR35" s="431"/>
      <c r="DS35" s="431"/>
      <c r="DT35" s="431"/>
      <c r="DU35" s="431"/>
      <c r="DV35" s="431"/>
      <c r="DW35" s="431"/>
      <c r="DX35" s="431"/>
      <c r="DY35" s="431"/>
      <c r="DZ35" s="431"/>
      <c r="EA35" s="431"/>
      <c r="EB35" s="431"/>
      <c r="EC35" s="431"/>
      <c r="ED35" s="431"/>
      <c r="EE35" s="431"/>
      <c r="EF35" s="431"/>
      <c r="EG35" s="431"/>
      <c r="EH35" s="431"/>
      <c r="EI35" s="431"/>
      <c r="EJ35" s="431"/>
      <c r="EK35" s="431"/>
      <c r="EL35" s="431"/>
      <c r="EM35" s="431"/>
      <c r="EN35" s="431"/>
      <c r="EO35" s="431"/>
      <c r="EP35" s="431"/>
      <c r="EQ35" s="431"/>
      <c r="ER35" s="431"/>
      <c r="ES35" s="431"/>
      <c r="ET35" s="431"/>
      <c r="EU35" s="431"/>
      <c r="EV35" s="431"/>
      <c r="EW35" s="431"/>
      <c r="EX35" s="431"/>
      <c r="EY35" s="431"/>
      <c r="EZ35" s="431"/>
      <c r="FA35" s="431"/>
      <c r="FB35" s="431"/>
      <c r="FC35" s="431"/>
      <c r="FD35" s="431"/>
      <c r="FE35" s="431"/>
      <c r="FF35" s="431"/>
      <c r="FG35" s="431"/>
      <c r="FH35" s="431"/>
      <c r="FI35" s="431"/>
      <c r="FJ35" s="431"/>
      <c r="FK35" s="431"/>
      <c r="FL35" s="431"/>
      <c r="FM35" s="431"/>
      <c r="FN35" s="431"/>
      <c r="FO35" s="431"/>
      <c r="FP35" s="431"/>
      <c r="FQ35" s="431"/>
      <c r="FR35" s="431"/>
      <c r="FS35" s="431"/>
      <c r="FT35" s="431"/>
      <c r="FU35" s="431"/>
      <c r="FV35" s="431"/>
      <c r="FW35" s="431"/>
      <c r="FX35" s="431"/>
      <c r="FY35" s="431"/>
      <c r="FZ35" s="431"/>
      <c r="GA35" s="431"/>
      <c r="GB35" s="431"/>
      <c r="GC35" s="431"/>
      <c r="GD35" s="431"/>
      <c r="GE35" s="431"/>
      <c r="GF35" s="431"/>
      <c r="GG35" s="431"/>
      <c r="GH35" s="431"/>
      <c r="GI35" s="431"/>
      <c r="GJ35" s="431"/>
      <c r="GK35" s="431"/>
      <c r="GL35" s="431"/>
      <c r="GM35" s="431"/>
      <c r="GN35" s="431"/>
      <c r="GO35" s="431"/>
      <c r="GP35" s="431"/>
      <c r="GQ35" s="431"/>
      <c r="GR35" s="431"/>
      <c r="GS35" s="431"/>
      <c r="GT35" s="431"/>
      <c r="GU35" s="431"/>
      <c r="GV35" s="431"/>
      <c r="GW35" s="431"/>
      <c r="GX35" s="431"/>
      <c r="GY35" s="431"/>
      <c r="GZ35" s="431"/>
      <c r="HA35" s="431"/>
      <c r="HB35" s="431"/>
      <c r="HC35" s="431"/>
      <c r="HD35" s="431"/>
      <c r="HE35" s="431"/>
      <c r="HF35" s="431"/>
      <c r="HG35" s="431"/>
      <c r="HH35" s="431"/>
      <c r="HI35" s="431"/>
      <c r="HJ35" s="431"/>
      <c r="HK35" s="431"/>
      <c r="HL35" s="431"/>
      <c r="HM35" s="431"/>
      <c r="HN35" s="431"/>
      <c r="HO35" s="431"/>
      <c r="HP35" s="431"/>
      <c r="HQ35" s="431"/>
      <c r="HR35" s="431"/>
      <c r="HS35" s="431"/>
      <c r="HT35" s="431"/>
      <c r="HU35" s="431"/>
      <c r="HV35" s="431"/>
      <c r="HW35" s="431"/>
      <c r="HX35" s="431"/>
      <c r="HY35" s="431"/>
      <c r="HZ35" s="431"/>
      <c r="IA35" s="431"/>
      <c r="IB35" s="431"/>
      <c r="IC35" s="431"/>
      <c r="ID35" s="431"/>
      <c r="IE35" s="431"/>
      <c r="IF35" s="431"/>
      <c r="IG35" s="431"/>
      <c r="IH35" s="431"/>
      <c r="II35" s="431"/>
      <c r="IJ35" s="431"/>
      <c r="IK35" s="431"/>
      <c r="IL35" s="431"/>
      <c r="IM35" s="431"/>
      <c r="IN35" s="431"/>
      <c r="IO35" s="431"/>
      <c r="IP35" s="431"/>
      <c r="IQ35" s="431"/>
      <c r="IR35" s="431"/>
    </row>
    <row r="36" spans="1:252" s="428" customFormat="1" ht="19.5" customHeight="1" x14ac:dyDescent="0.25">
      <c r="A36" s="523"/>
      <c r="B36" s="433" t="s">
        <v>11</v>
      </c>
      <c r="C36" s="528"/>
      <c r="D36" s="528"/>
      <c r="E36" s="528"/>
      <c r="F36" s="529">
        <f>SUM(F35:F35)</f>
        <v>34.17</v>
      </c>
      <c r="G36" s="530"/>
      <c r="H36" s="528"/>
      <c r="I36" s="528"/>
      <c r="J36" s="528"/>
      <c r="K36" s="530"/>
      <c r="L36" s="531"/>
      <c r="M36" s="532"/>
      <c r="N36" s="532"/>
      <c r="O36" s="532"/>
      <c r="P36" s="532"/>
      <c r="Q36" s="532"/>
      <c r="R36" s="532"/>
      <c r="S36" s="532"/>
      <c r="T36" s="532"/>
      <c r="U36" s="532"/>
      <c r="V36" s="532"/>
      <c r="W36" s="532"/>
      <c r="X36" s="532"/>
      <c r="Y36" s="532"/>
      <c r="Z36" s="532"/>
      <c r="AA36" s="532"/>
      <c r="AB36" s="532"/>
      <c r="AC36" s="532"/>
      <c r="AD36" s="532"/>
      <c r="AE36" s="532"/>
      <c r="AF36" s="532"/>
      <c r="AG36" s="532"/>
      <c r="AH36" s="532"/>
      <c r="AI36" s="532"/>
      <c r="AJ36" s="532"/>
      <c r="AK36" s="532"/>
      <c r="AL36" s="532"/>
      <c r="AM36" s="532"/>
      <c r="AN36" s="532"/>
      <c r="AO36" s="532"/>
      <c r="AP36" s="532"/>
      <c r="AQ36" s="532"/>
      <c r="AR36" s="532"/>
      <c r="AS36" s="532"/>
      <c r="AT36" s="532"/>
      <c r="AU36" s="532"/>
      <c r="AV36" s="532"/>
      <c r="AW36" s="532"/>
      <c r="AX36" s="532"/>
      <c r="AY36" s="532"/>
      <c r="AZ36" s="532"/>
      <c r="BA36" s="532"/>
      <c r="BB36" s="532"/>
      <c r="BC36" s="532"/>
      <c r="BD36" s="532"/>
      <c r="BE36" s="532"/>
      <c r="BF36" s="532"/>
      <c r="BG36" s="532"/>
      <c r="BH36" s="532"/>
      <c r="BI36" s="532"/>
      <c r="BJ36" s="532"/>
      <c r="BK36" s="532"/>
      <c r="BL36" s="532"/>
      <c r="BM36" s="532"/>
      <c r="BN36" s="532"/>
      <c r="BO36" s="532"/>
      <c r="BP36" s="532"/>
      <c r="BQ36" s="532"/>
      <c r="BR36" s="532"/>
      <c r="BS36" s="532"/>
      <c r="BT36" s="532"/>
      <c r="BU36" s="532"/>
      <c r="BV36" s="532"/>
      <c r="BW36" s="532"/>
      <c r="BX36" s="532"/>
      <c r="BY36" s="532"/>
      <c r="BZ36" s="532"/>
      <c r="CA36" s="532"/>
      <c r="CB36" s="532"/>
      <c r="CC36" s="532"/>
      <c r="CD36" s="532"/>
      <c r="CE36" s="532"/>
      <c r="CF36" s="532"/>
      <c r="CG36" s="532"/>
      <c r="CH36" s="532"/>
      <c r="CI36" s="532"/>
      <c r="CJ36" s="532"/>
      <c r="CK36" s="532"/>
      <c r="CL36" s="532"/>
      <c r="CM36" s="532"/>
      <c r="CN36" s="532"/>
      <c r="CO36" s="532"/>
      <c r="CP36" s="532"/>
      <c r="CQ36" s="532"/>
      <c r="CR36" s="532"/>
      <c r="CS36" s="532"/>
      <c r="CT36" s="532"/>
      <c r="CU36" s="532"/>
      <c r="CV36" s="532"/>
      <c r="CW36" s="532"/>
      <c r="CX36" s="532"/>
      <c r="CY36" s="532"/>
      <c r="CZ36" s="532"/>
      <c r="DA36" s="532"/>
      <c r="DB36" s="532"/>
      <c r="DC36" s="532"/>
      <c r="DD36" s="532"/>
      <c r="DE36" s="532"/>
      <c r="DF36" s="532"/>
      <c r="DG36" s="532"/>
      <c r="DH36" s="532"/>
      <c r="DI36" s="532"/>
      <c r="DJ36" s="532"/>
      <c r="DK36" s="532"/>
      <c r="DL36" s="532"/>
      <c r="DM36" s="532"/>
      <c r="DN36" s="532"/>
      <c r="DO36" s="532"/>
      <c r="DP36" s="532"/>
      <c r="DQ36" s="532"/>
      <c r="DR36" s="532"/>
      <c r="DS36" s="532"/>
      <c r="DT36" s="532"/>
      <c r="DU36" s="532"/>
      <c r="DV36" s="532"/>
      <c r="DW36" s="532"/>
      <c r="DX36" s="532"/>
      <c r="DY36" s="532"/>
      <c r="DZ36" s="532"/>
      <c r="EA36" s="532"/>
      <c r="EB36" s="532"/>
      <c r="EC36" s="532"/>
      <c r="ED36" s="532"/>
      <c r="EE36" s="532"/>
      <c r="EF36" s="532"/>
      <c r="EG36" s="532"/>
      <c r="EH36" s="532"/>
      <c r="EI36" s="532"/>
      <c r="EJ36" s="532"/>
      <c r="EK36" s="532"/>
      <c r="EL36" s="532"/>
      <c r="EM36" s="532"/>
      <c r="EN36" s="532"/>
      <c r="EO36" s="532"/>
      <c r="EP36" s="532"/>
      <c r="EQ36" s="532"/>
      <c r="ER36" s="532"/>
      <c r="ES36" s="532"/>
      <c r="ET36" s="532"/>
      <c r="EU36" s="532"/>
      <c r="EV36" s="532"/>
      <c r="EW36" s="532"/>
      <c r="EX36" s="532"/>
      <c r="EY36" s="532"/>
      <c r="EZ36" s="532"/>
      <c r="FA36" s="532"/>
      <c r="FB36" s="532"/>
      <c r="FC36" s="532"/>
      <c r="FD36" s="532"/>
      <c r="FE36" s="532"/>
      <c r="FF36" s="532"/>
      <c r="FG36" s="532"/>
      <c r="FH36" s="532"/>
      <c r="FI36" s="532"/>
      <c r="FJ36" s="532"/>
      <c r="FK36" s="532"/>
      <c r="FL36" s="532"/>
      <c r="FM36" s="532"/>
      <c r="FN36" s="532"/>
      <c r="FO36" s="532"/>
      <c r="FP36" s="532"/>
      <c r="FQ36" s="532"/>
      <c r="FR36" s="532"/>
      <c r="FS36" s="532"/>
      <c r="FT36" s="532"/>
      <c r="FU36" s="532"/>
      <c r="FV36" s="532"/>
      <c r="FW36" s="532"/>
      <c r="FX36" s="532"/>
      <c r="FY36" s="532"/>
      <c r="FZ36" s="532"/>
      <c r="GA36" s="532"/>
      <c r="GB36" s="532"/>
      <c r="GC36" s="532"/>
      <c r="GD36" s="532"/>
      <c r="GE36" s="532"/>
      <c r="GF36" s="532"/>
      <c r="GG36" s="532"/>
      <c r="GH36" s="532"/>
      <c r="GI36" s="532"/>
      <c r="GJ36" s="532"/>
      <c r="GK36" s="532"/>
      <c r="GL36" s="532"/>
      <c r="GM36" s="532"/>
      <c r="GN36" s="532"/>
      <c r="GO36" s="532"/>
      <c r="GP36" s="532"/>
      <c r="GQ36" s="532"/>
      <c r="GR36" s="532"/>
      <c r="GS36" s="532"/>
      <c r="GT36" s="532"/>
      <c r="GU36" s="532"/>
      <c r="GV36" s="532"/>
      <c r="GW36" s="532"/>
      <c r="GX36" s="532"/>
      <c r="GY36" s="532"/>
      <c r="GZ36" s="532"/>
      <c r="HA36" s="532"/>
      <c r="HB36" s="532"/>
      <c r="HC36" s="532"/>
      <c r="HD36" s="532"/>
      <c r="HE36" s="532"/>
      <c r="HF36" s="532"/>
      <c r="HG36" s="532"/>
      <c r="HH36" s="532"/>
      <c r="HI36" s="532"/>
      <c r="HJ36" s="532"/>
      <c r="HK36" s="532"/>
      <c r="HL36" s="532"/>
      <c r="HM36" s="532"/>
      <c r="HN36" s="532"/>
      <c r="HO36" s="532"/>
      <c r="HP36" s="532"/>
      <c r="HQ36" s="532"/>
      <c r="HR36" s="532"/>
      <c r="HS36" s="532"/>
      <c r="HT36" s="532"/>
      <c r="HU36" s="532"/>
      <c r="HV36" s="532"/>
      <c r="HW36" s="532"/>
      <c r="HX36" s="532"/>
      <c r="HY36" s="532"/>
      <c r="HZ36" s="532"/>
      <c r="IA36" s="532"/>
      <c r="IB36" s="532"/>
      <c r="IC36" s="532"/>
      <c r="ID36" s="532"/>
      <c r="IE36" s="532"/>
      <c r="IF36" s="532"/>
      <c r="IG36" s="532"/>
      <c r="IH36" s="532"/>
      <c r="II36" s="532"/>
      <c r="IJ36" s="532"/>
      <c r="IK36" s="532"/>
      <c r="IL36" s="532"/>
      <c r="IM36" s="532"/>
      <c r="IN36" s="532"/>
      <c r="IO36" s="532"/>
      <c r="IP36" s="532"/>
      <c r="IQ36" s="532"/>
      <c r="IR36" s="532"/>
    </row>
    <row r="37" spans="1:252" s="428" customFormat="1" ht="19.5" customHeight="1" x14ac:dyDescent="0.25">
      <c r="A37" s="627" t="s">
        <v>436</v>
      </c>
      <c r="B37" s="628"/>
      <c r="C37" s="628"/>
      <c r="D37" s="628"/>
      <c r="E37" s="628"/>
      <c r="F37" s="628"/>
      <c r="G37" s="628"/>
      <c r="H37" s="628"/>
      <c r="I37" s="628"/>
      <c r="J37" s="628"/>
      <c r="K37" s="628"/>
      <c r="L37" s="629"/>
      <c r="M37" s="532"/>
      <c r="N37" s="532"/>
      <c r="O37" s="532"/>
      <c r="P37" s="532"/>
      <c r="Q37" s="532"/>
      <c r="R37" s="532"/>
      <c r="S37" s="532"/>
      <c r="T37" s="532"/>
      <c r="U37" s="532"/>
      <c r="V37" s="532"/>
      <c r="W37" s="532"/>
      <c r="X37" s="532"/>
      <c r="Y37" s="532"/>
      <c r="Z37" s="532"/>
      <c r="AA37" s="532"/>
      <c r="AB37" s="532"/>
      <c r="AC37" s="532"/>
      <c r="AD37" s="532"/>
      <c r="AE37" s="532"/>
      <c r="AF37" s="532"/>
      <c r="AG37" s="532"/>
      <c r="AH37" s="532"/>
      <c r="AI37" s="532"/>
      <c r="AJ37" s="532"/>
      <c r="AK37" s="532"/>
      <c r="AL37" s="532"/>
      <c r="AM37" s="532"/>
      <c r="AN37" s="532"/>
      <c r="AO37" s="532"/>
      <c r="AP37" s="532"/>
      <c r="AQ37" s="532"/>
      <c r="AR37" s="532"/>
      <c r="AS37" s="532"/>
      <c r="AT37" s="532"/>
      <c r="AU37" s="532"/>
      <c r="AV37" s="532"/>
      <c r="AW37" s="532"/>
      <c r="AX37" s="532"/>
      <c r="AY37" s="532"/>
      <c r="AZ37" s="532"/>
      <c r="BA37" s="532"/>
      <c r="BB37" s="532"/>
      <c r="BC37" s="532"/>
      <c r="BD37" s="532"/>
      <c r="BE37" s="532"/>
      <c r="BF37" s="532"/>
      <c r="BG37" s="532"/>
      <c r="BH37" s="532"/>
      <c r="BI37" s="532"/>
      <c r="BJ37" s="532"/>
      <c r="BK37" s="532"/>
      <c r="BL37" s="532"/>
      <c r="BM37" s="532"/>
      <c r="BN37" s="532"/>
      <c r="BO37" s="532"/>
      <c r="BP37" s="532"/>
      <c r="BQ37" s="532"/>
      <c r="BR37" s="532"/>
      <c r="BS37" s="532"/>
      <c r="BT37" s="532"/>
      <c r="BU37" s="532"/>
      <c r="BV37" s="532"/>
      <c r="BW37" s="532"/>
      <c r="BX37" s="532"/>
      <c r="BY37" s="532"/>
      <c r="BZ37" s="532"/>
      <c r="CA37" s="532"/>
      <c r="CB37" s="532"/>
      <c r="CC37" s="532"/>
      <c r="CD37" s="532"/>
      <c r="CE37" s="532"/>
      <c r="CF37" s="532"/>
      <c r="CG37" s="532"/>
      <c r="CH37" s="532"/>
      <c r="CI37" s="532"/>
      <c r="CJ37" s="532"/>
      <c r="CK37" s="532"/>
      <c r="CL37" s="532"/>
      <c r="CM37" s="532"/>
      <c r="CN37" s="532"/>
      <c r="CO37" s="532"/>
      <c r="CP37" s="532"/>
      <c r="CQ37" s="532"/>
      <c r="CR37" s="532"/>
      <c r="CS37" s="532"/>
      <c r="CT37" s="532"/>
      <c r="CU37" s="532"/>
      <c r="CV37" s="532"/>
      <c r="CW37" s="532"/>
      <c r="CX37" s="532"/>
      <c r="CY37" s="532"/>
      <c r="CZ37" s="532"/>
      <c r="DA37" s="532"/>
      <c r="DB37" s="532"/>
      <c r="DC37" s="532"/>
      <c r="DD37" s="532"/>
      <c r="DE37" s="532"/>
      <c r="DF37" s="532"/>
      <c r="DG37" s="532"/>
      <c r="DH37" s="532"/>
      <c r="DI37" s="532"/>
      <c r="DJ37" s="532"/>
      <c r="DK37" s="532"/>
      <c r="DL37" s="532"/>
      <c r="DM37" s="532"/>
      <c r="DN37" s="532"/>
      <c r="DO37" s="532"/>
      <c r="DP37" s="532"/>
      <c r="DQ37" s="532"/>
      <c r="DR37" s="532"/>
      <c r="DS37" s="532"/>
      <c r="DT37" s="532"/>
      <c r="DU37" s="532"/>
      <c r="DV37" s="532"/>
      <c r="DW37" s="532"/>
      <c r="DX37" s="532"/>
      <c r="DY37" s="532"/>
      <c r="DZ37" s="532"/>
      <c r="EA37" s="532"/>
      <c r="EB37" s="532"/>
      <c r="EC37" s="532"/>
      <c r="ED37" s="532"/>
      <c r="EE37" s="532"/>
      <c r="EF37" s="532"/>
      <c r="EG37" s="532"/>
      <c r="EH37" s="532"/>
      <c r="EI37" s="532"/>
      <c r="EJ37" s="532"/>
      <c r="EK37" s="532"/>
      <c r="EL37" s="532"/>
      <c r="EM37" s="532"/>
      <c r="EN37" s="532"/>
      <c r="EO37" s="532"/>
      <c r="EP37" s="532"/>
      <c r="EQ37" s="532"/>
      <c r="ER37" s="532"/>
      <c r="ES37" s="532"/>
      <c r="ET37" s="532"/>
      <c r="EU37" s="532"/>
      <c r="EV37" s="532"/>
      <c r="EW37" s="532"/>
      <c r="EX37" s="532"/>
      <c r="EY37" s="532"/>
      <c r="EZ37" s="532"/>
      <c r="FA37" s="532"/>
      <c r="FB37" s="532"/>
      <c r="FC37" s="532"/>
      <c r="FD37" s="532"/>
      <c r="FE37" s="532"/>
      <c r="FF37" s="532"/>
      <c r="FG37" s="532"/>
      <c r="FH37" s="532"/>
      <c r="FI37" s="532"/>
      <c r="FJ37" s="532"/>
      <c r="FK37" s="532"/>
      <c r="FL37" s="532"/>
      <c r="FM37" s="532"/>
      <c r="FN37" s="532"/>
      <c r="FO37" s="532"/>
      <c r="FP37" s="532"/>
      <c r="FQ37" s="532"/>
      <c r="FR37" s="532"/>
      <c r="FS37" s="532"/>
      <c r="FT37" s="532"/>
      <c r="FU37" s="532"/>
      <c r="FV37" s="532"/>
      <c r="FW37" s="532"/>
      <c r="FX37" s="532"/>
      <c r="FY37" s="532"/>
      <c r="FZ37" s="532"/>
      <c r="GA37" s="532"/>
      <c r="GB37" s="532"/>
      <c r="GC37" s="532"/>
      <c r="GD37" s="532"/>
      <c r="GE37" s="532"/>
      <c r="GF37" s="532"/>
      <c r="GG37" s="532"/>
      <c r="GH37" s="532"/>
      <c r="GI37" s="532"/>
      <c r="GJ37" s="532"/>
      <c r="GK37" s="532"/>
      <c r="GL37" s="532"/>
      <c r="GM37" s="532"/>
      <c r="GN37" s="532"/>
      <c r="GO37" s="532"/>
      <c r="GP37" s="532"/>
      <c r="GQ37" s="532"/>
      <c r="GR37" s="532"/>
      <c r="GS37" s="532"/>
      <c r="GT37" s="532"/>
      <c r="GU37" s="532"/>
      <c r="GV37" s="532"/>
      <c r="GW37" s="532"/>
      <c r="GX37" s="532"/>
      <c r="GY37" s="532"/>
      <c r="GZ37" s="532"/>
      <c r="HA37" s="532"/>
      <c r="HB37" s="532"/>
      <c r="HC37" s="532"/>
      <c r="HD37" s="532"/>
      <c r="HE37" s="532"/>
      <c r="HF37" s="532"/>
      <c r="HG37" s="532"/>
      <c r="HH37" s="532"/>
      <c r="HI37" s="532"/>
      <c r="HJ37" s="532"/>
      <c r="HK37" s="532"/>
      <c r="HL37" s="532"/>
      <c r="HM37" s="532"/>
      <c r="HN37" s="532"/>
      <c r="HO37" s="532"/>
      <c r="HP37" s="532"/>
      <c r="HQ37" s="532"/>
      <c r="HR37" s="532"/>
      <c r="HS37" s="532"/>
      <c r="HT37" s="532"/>
      <c r="HU37" s="532"/>
      <c r="HV37" s="532"/>
      <c r="HW37" s="532"/>
      <c r="HX37" s="532"/>
      <c r="HY37" s="532"/>
      <c r="HZ37" s="532"/>
      <c r="IA37" s="532"/>
      <c r="IB37" s="532"/>
      <c r="IC37" s="532"/>
      <c r="ID37" s="532"/>
      <c r="IE37" s="532"/>
      <c r="IF37" s="532"/>
      <c r="IG37" s="532"/>
      <c r="IH37" s="532"/>
      <c r="II37" s="532"/>
      <c r="IJ37" s="532"/>
      <c r="IK37" s="532"/>
      <c r="IL37" s="532"/>
      <c r="IM37" s="532"/>
      <c r="IN37" s="532"/>
      <c r="IO37" s="532"/>
      <c r="IP37" s="532"/>
      <c r="IQ37" s="532"/>
      <c r="IR37" s="532"/>
    </row>
    <row r="38" spans="1:252" s="428" customFormat="1" ht="104.45" customHeight="1" x14ac:dyDescent="0.25">
      <c r="A38" s="523">
        <v>22</v>
      </c>
      <c r="B38" s="427" t="s">
        <v>480</v>
      </c>
      <c r="C38" s="427" t="s">
        <v>73</v>
      </c>
      <c r="D38" s="425" t="s">
        <v>481</v>
      </c>
      <c r="E38" s="425" t="s">
        <v>470</v>
      </c>
      <c r="F38" s="533">
        <v>360</v>
      </c>
      <c r="G38" s="448" t="s">
        <v>438</v>
      </c>
      <c r="H38" s="534" t="s">
        <v>25</v>
      </c>
      <c r="I38" s="535" t="s">
        <v>25</v>
      </c>
      <c r="J38" s="427" t="s">
        <v>414</v>
      </c>
      <c r="K38" s="448" t="s">
        <v>169</v>
      </c>
      <c r="L38" s="531"/>
      <c r="M38" s="532"/>
      <c r="N38" s="532"/>
      <c r="O38" s="532"/>
      <c r="P38" s="532"/>
      <c r="Q38" s="532"/>
      <c r="R38" s="532"/>
      <c r="S38" s="532"/>
      <c r="T38" s="532"/>
      <c r="U38" s="532"/>
      <c r="V38" s="532"/>
      <c r="W38" s="532"/>
      <c r="X38" s="532"/>
      <c r="Y38" s="532"/>
      <c r="Z38" s="532"/>
      <c r="AA38" s="532"/>
      <c r="AB38" s="532"/>
      <c r="AC38" s="532"/>
      <c r="AD38" s="532"/>
      <c r="AE38" s="532"/>
      <c r="AF38" s="532"/>
      <c r="AG38" s="532"/>
      <c r="AH38" s="532"/>
      <c r="AI38" s="532"/>
      <c r="AJ38" s="532"/>
      <c r="AK38" s="532"/>
      <c r="AL38" s="532"/>
      <c r="AM38" s="532"/>
      <c r="AN38" s="532"/>
      <c r="AO38" s="532"/>
      <c r="AP38" s="532"/>
      <c r="AQ38" s="532"/>
      <c r="AR38" s="532"/>
      <c r="AS38" s="532"/>
      <c r="AT38" s="532"/>
      <c r="AU38" s="532"/>
      <c r="AV38" s="532"/>
      <c r="AW38" s="532"/>
      <c r="AX38" s="532"/>
      <c r="AY38" s="532"/>
      <c r="AZ38" s="532"/>
      <c r="BA38" s="532"/>
      <c r="BB38" s="532"/>
      <c r="BC38" s="532"/>
      <c r="BD38" s="532"/>
      <c r="BE38" s="532"/>
      <c r="BF38" s="532"/>
      <c r="BG38" s="532"/>
      <c r="BH38" s="532"/>
      <c r="BI38" s="532"/>
      <c r="BJ38" s="532"/>
      <c r="BK38" s="532"/>
      <c r="BL38" s="532"/>
      <c r="BM38" s="532"/>
      <c r="BN38" s="532"/>
      <c r="BO38" s="532"/>
      <c r="BP38" s="532"/>
      <c r="BQ38" s="532"/>
      <c r="BR38" s="532"/>
      <c r="BS38" s="532"/>
      <c r="BT38" s="532"/>
      <c r="BU38" s="532"/>
      <c r="BV38" s="532"/>
      <c r="BW38" s="532"/>
      <c r="BX38" s="532"/>
      <c r="BY38" s="532"/>
      <c r="BZ38" s="532"/>
      <c r="CA38" s="532"/>
      <c r="CB38" s="532"/>
      <c r="CC38" s="532"/>
      <c r="CD38" s="532"/>
      <c r="CE38" s="532"/>
      <c r="CF38" s="532"/>
      <c r="CG38" s="532"/>
      <c r="CH38" s="532"/>
      <c r="CI38" s="532"/>
      <c r="CJ38" s="532"/>
      <c r="CK38" s="532"/>
      <c r="CL38" s="532"/>
      <c r="CM38" s="532"/>
      <c r="CN38" s="532"/>
      <c r="CO38" s="532"/>
      <c r="CP38" s="532"/>
      <c r="CQ38" s="532"/>
      <c r="CR38" s="532"/>
      <c r="CS38" s="532"/>
      <c r="CT38" s="532"/>
      <c r="CU38" s="532"/>
      <c r="CV38" s="532"/>
      <c r="CW38" s="532"/>
      <c r="CX38" s="532"/>
      <c r="CY38" s="532"/>
      <c r="CZ38" s="532"/>
      <c r="DA38" s="532"/>
      <c r="DB38" s="532"/>
      <c r="DC38" s="532"/>
      <c r="DD38" s="532"/>
      <c r="DE38" s="532"/>
      <c r="DF38" s="532"/>
      <c r="DG38" s="532"/>
      <c r="DH38" s="532"/>
      <c r="DI38" s="532"/>
      <c r="DJ38" s="532"/>
      <c r="DK38" s="532"/>
      <c r="DL38" s="532"/>
      <c r="DM38" s="532"/>
      <c r="DN38" s="532"/>
      <c r="DO38" s="532"/>
      <c r="DP38" s="532"/>
      <c r="DQ38" s="532"/>
      <c r="DR38" s="532"/>
      <c r="DS38" s="532"/>
      <c r="DT38" s="532"/>
      <c r="DU38" s="532"/>
      <c r="DV38" s="532"/>
      <c r="DW38" s="532"/>
      <c r="DX38" s="532"/>
      <c r="DY38" s="532"/>
      <c r="DZ38" s="532"/>
      <c r="EA38" s="532"/>
      <c r="EB38" s="532"/>
      <c r="EC38" s="532"/>
      <c r="ED38" s="532"/>
      <c r="EE38" s="532"/>
      <c r="EF38" s="532"/>
      <c r="EG38" s="532"/>
      <c r="EH38" s="532"/>
      <c r="EI38" s="532"/>
      <c r="EJ38" s="532"/>
      <c r="EK38" s="532"/>
      <c r="EL38" s="532"/>
      <c r="EM38" s="532"/>
      <c r="EN38" s="532"/>
      <c r="EO38" s="532"/>
      <c r="EP38" s="532"/>
      <c r="EQ38" s="532"/>
      <c r="ER38" s="532"/>
      <c r="ES38" s="532"/>
      <c r="ET38" s="532"/>
      <c r="EU38" s="532"/>
      <c r="EV38" s="532"/>
      <c r="EW38" s="532"/>
      <c r="EX38" s="532"/>
      <c r="EY38" s="532"/>
      <c r="EZ38" s="532"/>
      <c r="FA38" s="532"/>
      <c r="FB38" s="532"/>
      <c r="FC38" s="532"/>
      <c r="FD38" s="532"/>
      <c r="FE38" s="532"/>
      <c r="FF38" s="532"/>
      <c r="FG38" s="532"/>
      <c r="FH38" s="532"/>
      <c r="FI38" s="532"/>
      <c r="FJ38" s="532"/>
      <c r="FK38" s="532"/>
      <c r="FL38" s="532"/>
      <c r="FM38" s="532"/>
      <c r="FN38" s="532"/>
      <c r="FO38" s="532"/>
      <c r="FP38" s="532"/>
      <c r="FQ38" s="532"/>
      <c r="FR38" s="532"/>
      <c r="FS38" s="532"/>
      <c r="FT38" s="532"/>
      <c r="FU38" s="532"/>
      <c r="FV38" s="532"/>
      <c r="FW38" s="532"/>
      <c r="FX38" s="532"/>
      <c r="FY38" s="532"/>
      <c r="FZ38" s="532"/>
      <c r="GA38" s="532"/>
      <c r="GB38" s="532"/>
      <c r="GC38" s="532"/>
      <c r="GD38" s="532"/>
      <c r="GE38" s="532"/>
      <c r="GF38" s="532"/>
      <c r="GG38" s="532"/>
      <c r="GH38" s="532"/>
      <c r="GI38" s="532"/>
      <c r="GJ38" s="532"/>
      <c r="GK38" s="532"/>
      <c r="GL38" s="532"/>
      <c r="GM38" s="532"/>
      <c r="GN38" s="532"/>
      <c r="GO38" s="532"/>
      <c r="GP38" s="532"/>
      <c r="GQ38" s="532"/>
      <c r="GR38" s="532"/>
      <c r="GS38" s="532"/>
      <c r="GT38" s="532"/>
      <c r="GU38" s="532"/>
      <c r="GV38" s="532"/>
      <c r="GW38" s="532"/>
      <c r="GX38" s="532"/>
      <c r="GY38" s="532"/>
      <c r="GZ38" s="532"/>
      <c r="HA38" s="532"/>
      <c r="HB38" s="532"/>
      <c r="HC38" s="532"/>
      <c r="HD38" s="532"/>
      <c r="HE38" s="532"/>
      <c r="HF38" s="532"/>
      <c r="HG38" s="532"/>
      <c r="HH38" s="532"/>
      <c r="HI38" s="532"/>
      <c r="HJ38" s="532"/>
      <c r="HK38" s="532"/>
      <c r="HL38" s="532"/>
      <c r="HM38" s="532"/>
      <c r="HN38" s="532"/>
      <c r="HO38" s="532"/>
      <c r="HP38" s="532"/>
      <c r="HQ38" s="532"/>
      <c r="HR38" s="532"/>
      <c r="HS38" s="532"/>
      <c r="HT38" s="532"/>
      <c r="HU38" s="532"/>
      <c r="HV38" s="532"/>
      <c r="HW38" s="532"/>
      <c r="HX38" s="532"/>
      <c r="HY38" s="532"/>
      <c r="HZ38" s="532"/>
      <c r="IA38" s="532"/>
      <c r="IB38" s="532"/>
      <c r="IC38" s="532"/>
      <c r="ID38" s="532"/>
      <c r="IE38" s="532"/>
      <c r="IF38" s="532"/>
      <c r="IG38" s="532"/>
      <c r="IH38" s="532"/>
      <c r="II38" s="532"/>
      <c r="IJ38" s="532"/>
      <c r="IK38" s="532"/>
      <c r="IL38" s="532"/>
      <c r="IM38" s="532"/>
      <c r="IN38" s="532"/>
      <c r="IO38" s="532"/>
      <c r="IP38" s="532"/>
      <c r="IQ38" s="532"/>
      <c r="IR38" s="532"/>
    </row>
    <row r="39" spans="1:252" s="428" customFormat="1" ht="81" customHeight="1" x14ac:dyDescent="0.25">
      <c r="A39" s="523">
        <v>23</v>
      </c>
      <c r="B39" s="427" t="s">
        <v>524</v>
      </c>
      <c r="C39" s="427" t="s">
        <v>73</v>
      </c>
      <c r="D39" s="425" t="s">
        <v>482</v>
      </c>
      <c r="E39" s="425" t="s">
        <v>471</v>
      </c>
      <c r="F39" s="533">
        <v>52.8</v>
      </c>
      <c r="G39" s="448" t="s">
        <v>438</v>
      </c>
      <c r="H39" s="534" t="s">
        <v>25</v>
      </c>
      <c r="I39" s="535" t="s">
        <v>25</v>
      </c>
      <c r="J39" s="427" t="s">
        <v>414</v>
      </c>
      <c r="K39" s="448" t="s">
        <v>169</v>
      </c>
      <c r="L39" s="531"/>
      <c r="M39" s="532"/>
      <c r="N39" s="532"/>
      <c r="O39" s="532"/>
      <c r="P39" s="532"/>
      <c r="Q39" s="532"/>
      <c r="R39" s="532"/>
      <c r="S39" s="532"/>
      <c r="T39" s="532"/>
      <c r="U39" s="532"/>
      <c r="V39" s="532"/>
      <c r="W39" s="532"/>
      <c r="X39" s="532"/>
      <c r="Y39" s="532"/>
      <c r="Z39" s="532"/>
      <c r="AA39" s="532"/>
      <c r="AB39" s="532"/>
      <c r="AC39" s="532"/>
      <c r="AD39" s="532"/>
      <c r="AE39" s="532"/>
      <c r="AF39" s="532"/>
      <c r="AG39" s="532"/>
      <c r="AH39" s="532"/>
      <c r="AI39" s="532"/>
      <c r="AJ39" s="532"/>
      <c r="AK39" s="532"/>
      <c r="AL39" s="532"/>
      <c r="AM39" s="532"/>
      <c r="AN39" s="532"/>
      <c r="AO39" s="532"/>
      <c r="AP39" s="532"/>
      <c r="AQ39" s="532"/>
      <c r="AR39" s="532"/>
      <c r="AS39" s="532"/>
      <c r="AT39" s="532"/>
      <c r="AU39" s="532"/>
      <c r="AV39" s="532"/>
      <c r="AW39" s="532"/>
      <c r="AX39" s="532"/>
      <c r="AY39" s="532"/>
      <c r="AZ39" s="532"/>
      <c r="BA39" s="532"/>
      <c r="BB39" s="532"/>
      <c r="BC39" s="532"/>
      <c r="BD39" s="532"/>
      <c r="BE39" s="532"/>
      <c r="BF39" s="532"/>
      <c r="BG39" s="532"/>
      <c r="BH39" s="532"/>
      <c r="BI39" s="532"/>
      <c r="BJ39" s="532"/>
      <c r="BK39" s="532"/>
      <c r="BL39" s="532"/>
      <c r="BM39" s="532"/>
      <c r="BN39" s="532"/>
      <c r="BO39" s="532"/>
      <c r="BP39" s="532"/>
      <c r="BQ39" s="532"/>
      <c r="BR39" s="532"/>
      <c r="BS39" s="532"/>
      <c r="BT39" s="532"/>
      <c r="BU39" s="532"/>
      <c r="BV39" s="532"/>
      <c r="BW39" s="532"/>
      <c r="BX39" s="532"/>
      <c r="BY39" s="532"/>
      <c r="BZ39" s="532"/>
      <c r="CA39" s="532"/>
      <c r="CB39" s="532"/>
      <c r="CC39" s="532"/>
      <c r="CD39" s="532"/>
      <c r="CE39" s="532"/>
      <c r="CF39" s="532"/>
      <c r="CG39" s="532"/>
      <c r="CH39" s="532"/>
      <c r="CI39" s="532"/>
      <c r="CJ39" s="532"/>
      <c r="CK39" s="532"/>
      <c r="CL39" s="532"/>
      <c r="CM39" s="532"/>
      <c r="CN39" s="532"/>
      <c r="CO39" s="532"/>
      <c r="CP39" s="532"/>
      <c r="CQ39" s="532"/>
      <c r="CR39" s="532"/>
      <c r="CS39" s="532"/>
      <c r="CT39" s="532"/>
      <c r="CU39" s="532"/>
      <c r="CV39" s="532"/>
      <c r="CW39" s="532"/>
      <c r="CX39" s="532"/>
      <c r="CY39" s="532"/>
      <c r="CZ39" s="532"/>
      <c r="DA39" s="532"/>
      <c r="DB39" s="532"/>
      <c r="DC39" s="532"/>
      <c r="DD39" s="532"/>
      <c r="DE39" s="532"/>
      <c r="DF39" s="532"/>
      <c r="DG39" s="532"/>
      <c r="DH39" s="532"/>
      <c r="DI39" s="532"/>
      <c r="DJ39" s="532"/>
      <c r="DK39" s="532"/>
      <c r="DL39" s="532"/>
      <c r="DM39" s="532"/>
      <c r="DN39" s="532"/>
      <c r="DO39" s="532"/>
      <c r="DP39" s="532"/>
      <c r="DQ39" s="532"/>
      <c r="DR39" s="532"/>
      <c r="DS39" s="532"/>
      <c r="DT39" s="532"/>
      <c r="DU39" s="532"/>
      <c r="DV39" s="532"/>
      <c r="DW39" s="532"/>
      <c r="DX39" s="532"/>
      <c r="DY39" s="532"/>
      <c r="DZ39" s="532"/>
      <c r="EA39" s="532"/>
      <c r="EB39" s="532"/>
      <c r="EC39" s="532"/>
      <c r="ED39" s="532"/>
      <c r="EE39" s="532"/>
      <c r="EF39" s="532"/>
      <c r="EG39" s="532"/>
      <c r="EH39" s="532"/>
      <c r="EI39" s="532"/>
      <c r="EJ39" s="532"/>
      <c r="EK39" s="532"/>
      <c r="EL39" s="532"/>
      <c r="EM39" s="532"/>
      <c r="EN39" s="532"/>
      <c r="EO39" s="532"/>
      <c r="EP39" s="532"/>
      <c r="EQ39" s="532"/>
      <c r="ER39" s="532"/>
      <c r="ES39" s="532"/>
      <c r="ET39" s="532"/>
      <c r="EU39" s="532"/>
      <c r="EV39" s="532"/>
      <c r="EW39" s="532"/>
      <c r="EX39" s="532"/>
      <c r="EY39" s="532"/>
      <c r="EZ39" s="532"/>
      <c r="FA39" s="532"/>
      <c r="FB39" s="532"/>
      <c r="FC39" s="532"/>
      <c r="FD39" s="532"/>
      <c r="FE39" s="532"/>
      <c r="FF39" s="532"/>
      <c r="FG39" s="532"/>
      <c r="FH39" s="532"/>
      <c r="FI39" s="532"/>
      <c r="FJ39" s="532"/>
      <c r="FK39" s="532"/>
      <c r="FL39" s="532"/>
      <c r="FM39" s="532"/>
      <c r="FN39" s="532"/>
      <c r="FO39" s="532"/>
      <c r="FP39" s="532"/>
      <c r="FQ39" s="532"/>
      <c r="FR39" s="532"/>
      <c r="FS39" s="532"/>
      <c r="FT39" s="532"/>
      <c r="FU39" s="532"/>
      <c r="FV39" s="532"/>
      <c r="FW39" s="532"/>
      <c r="FX39" s="532"/>
      <c r="FY39" s="532"/>
      <c r="FZ39" s="532"/>
      <c r="GA39" s="532"/>
      <c r="GB39" s="532"/>
      <c r="GC39" s="532"/>
      <c r="GD39" s="532"/>
      <c r="GE39" s="532"/>
      <c r="GF39" s="532"/>
      <c r="GG39" s="532"/>
      <c r="GH39" s="532"/>
      <c r="GI39" s="532"/>
      <c r="GJ39" s="532"/>
      <c r="GK39" s="532"/>
      <c r="GL39" s="532"/>
      <c r="GM39" s="532"/>
      <c r="GN39" s="532"/>
      <c r="GO39" s="532"/>
      <c r="GP39" s="532"/>
      <c r="GQ39" s="532"/>
      <c r="GR39" s="532"/>
      <c r="GS39" s="532"/>
      <c r="GT39" s="532"/>
      <c r="GU39" s="532"/>
      <c r="GV39" s="532"/>
      <c r="GW39" s="532"/>
      <c r="GX39" s="532"/>
      <c r="GY39" s="532"/>
      <c r="GZ39" s="532"/>
      <c r="HA39" s="532"/>
      <c r="HB39" s="532"/>
      <c r="HC39" s="532"/>
      <c r="HD39" s="532"/>
      <c r="HE39" s="532"/>
      <c r="HF39" s="532"/>
      <c r="HG39" s="532"/>
      <c r="HH39" s="532"/>
      <c r="HI39" s="532"/>
      <c r="HJ39" s="532"/>
      <c r="HK39" s="532"/>
      <c r="HL39" s="532"/>
      <c r="HM39" s="532"/>
      <c r="HN39" s="532"/>
      <c r="HO39" s="532"/>
      <c r="HP39" s="532"/>
      <c r="HQ39" s="532"/>
      <c r="HR39" s="532"/>
      <c r="HS39" s="532"/>
      <c r="HT39" s="532"/>
      <c r="HU39" s="532"/>
      <c r="HV39" s="532"/>
      <c r="HW39" s="532"/>
      <c r="HX39" s="532"/>
      <c r="HY39" s="532"/>
      <c r="HZ39" s="532"/>
      <c r="IA39" s="532"/>
      <c r="IB39" s="532"/>
      <c r="IC39" s="532"/>
      <c r="ID39" s="532"/>
      <c r="IE39" s="532"/>
      <c r="IF39" s="532"/>
      <c r="IG39" s="532"/>
      <c r="IH39" s="532"/>
      <c r="II39" s="532"/>
      <c r="IJ39" s="532"/>
      <c r="IK39" s="532"/>
      <c r="IL39" s="532"/>
      <c r="IM39" s="532"/>
      <c r="IN39" s="532"/>
      <c r="IO39" s="532"/>
      <c r="IP39" s="532"/>
      <c r="IQ39" s="532"/>
      <c r="IR39" s="532"/>
    </row>
    <row r="40" spans="1:252" s="446" customFormat="1" ht="19.5" customHeight="1" x14ac:dyDescent="0.25">
      <c r="A40" s="493"/>
      <c r="B40" s="513" t="s">
        <v>11</v>
      </c>
      <c r="C40" s="492"/>
      <c r="D40" s="492"/>
      <c r="E40" s="492"/>
      <c r="F40" s="514">
        <f>SUM(F38:F39)</f>
        <v>412.8</v>
      </c>
      <c r="G40" s="496"/>
      <c r="H40" s="495"/>
      <c r="I40" s="495"/>
      <c r="J40" s="495"/>
      <c r="K40" s="496"/>
      <c r="L40" s="509"/>
      <c r="M40" s="430"/>
      <c r="N40" s="430"/>
      <c r="O40" s="430"/>
      <c r="P40" s="430"/>
      <c r="Q40" s="430"/>
      <c r="R40" s="430"/>
      <c r="S40" s="430"/>
      <c r="T40" s="430"/>
      <c r="U40" s="430"/>
      <c r="V40" s="430"/>
      <c r="W40" s="430"/>
      <c r="X40" s="430"/>
      <c r="Y40" s="430"/>
      <c r="Z40" s="430"/>
      <c r="AA40" s="430"/>
      <c r="AB40" s="430"/>
      <c r="AC40" s="430"/>
      <c r="AD40" s="430"/>
      <c r="AE40" s="430"/>
      <c r="AF40" s="430"/>
      <c r="AG40" s="430"/>
      <c r="AH40" s="430"/>
      <c r="AI40" s="430"/>
      <c r="AJ40" s="430"/>
      <c r="AK40" s="430"/>
      <c r="AL40" s="430"/>
      <c r="AM40" s="430"/>
      <c r="AN40" s="430"/>
      <c r="AO40" s="430"/>
      <c r="AP40" s="430"/>
      <c r="AQ40" s="430"/>
      <c r="AR40" s="430"/>
      <c r="AS40" s="430"/>
      <c r="AT40" s="430"/>
      <c r="AU40" s="430"/>
      <c r="AV40" s="430"/>
      <c r="AW40" s="430"/>
      <c r="AX40" s="430"/>
      <c r="AY40" s="430"/>
      <c r="AZ40" s="430"/>
      <c r="BA40" s="430"/>
      <c r="BB40" s="430"/>
      <c r="BC40" s="430"/>
      <c r="BD40" s="430"/>
      <c r="BE40" s="430"/>
      <c r="BF40" s="430"/>
      <c r="BG40" s="430"/>
      <c r="BH40" s="430"/>
      <c r="BI40" s="430"/>
      <c r="BJ40" s="430"/>
      <c r="BK40" s="430"/>
      <c r="BL40" s="430"/>
      <c r="BM40" s="430"/>
      <c r="BN40" s="430"/>
      <c r="BO40" s="430"/>
      <c r="BP40" s="430"/>
      <c r="BQ40" s="430"/>
      <c r="BR40" s="430"/>
      <c r="BS40" s="430"/>
      <c r="BT40" s="430"/>
      <c r="BU40" s="430"/>
      <c r="BV40" s="430"/>
      <c r="BW40" s="430"/>
      <c r="BX40" s="430"/>
      <c r="BY40" s="430"/>
      <c r="BZ40" s="430"/>
      <c r="CA40" s="430"/>
      <c r="CB40" s="430"/>
      <c r="CC40" s="430"/>
      <c r="CD40" s="430"/>
      <c r="CE40" s="430"/>
      <c r="CF40" s="430"/>
      <c r="CG40" s="430"/>
      <c r="CH40" s="430"/>
      <c r="CI40" s="430"/>
      <c r="CJ40" s="430"/>
      <c r="CK40" s="430"/>
      <c r="CL40" s="430"/>
      <c r="CM40" s="430"/>
      <c r="CN40" s="430"/>
      <c r="CO40" s="430"/>
      <c r="CP40" s="430"/>
      <c r="CQ40" s="430"/>
      <c r="CR40" s="430"/>
      <c r="CS40" s="430"/>
      <c r="CT40" s="430"/>
      <c r="CU40" s="430"/>
      <c r="CV40" s="430"/>
      <c r="CW40" s="430"/>
      <c r="CX40" s="430"/>
      <c r="CY40" s="430"/>
      <c r="CZ40" s="430"/>
      <c r="DA40" s="430"/>
      <c r="DB40" s="430"/>
      <c r="DC40" s="430"/>
      <c r="DD40" s="430"/>
      <c r="DE40" s="430"/>
      <c r="DF40" s="430"/>
      <c r="DG40" s="430"/>
      <c r="DH40" s="430"/>
      <c r="DI40" s="430"/>
      <c r="DJ40" s="430"/>
      <c r="DK40" s="430"/>
      <c r="DL40" s="430"/>
      <c r="DM40" s="430"/>
      <c r="DN40" s="430"/>
      <c r="DO40" s="430"/>
      <c r="DP40" s="430"/>
      <c r="DQ40" s="430"/>
      <c r="DR40" s="430"/>
      <c r="DS40" s="430"/>
      <c r="DT40" s="430"/>
      <c r="DU40" s="430"/>
      <c r="DV40" s="430"/>
      <c r="DW40" s="430"/>
      <c r="DX40" s="430"/>
      <c r="DY40" s="430"/>
      <c r="DZ40" s="430"/>
      <c r="EA40" s="430"/>
      <c r="EB40" s="430"/>
      <c r="EC40" s="430"/>
      <c r="ED40" s="430"/>
      <c r="EE40" s="430"/>
      <c r="EF40" s="430"/>
      <c r="EG40" s="430"/>
      <c r="EH40" s="430"/>
      <c r="EI40" s="430"/>
      <c r="EJ40" s="430"/>
      <c r="EK40" s="430"/>
      <c r="EL40" s="430"/>
      <c r="EM40" s="430"/>
      <c r="EN40" s="430"/>
      <c r="EO40" s="430"/>
      <c r="EP40" s="430"/>
      <c r="EQ40" s="430"/>
      <c r="ER40" s="430"/>
      <c r="ES40" s="430"/>
      <c r="ET40" s="430"/>
      <c r="EU40" s="430"/>
      <c r="EV40" s="430"/>
      <c r="EW40" s="430"/>
      <c r="EX40" s="430"/>
      <c r="EY40" s="430"/>
      <c r="EZ40" s="430"/>
      <c r="FA40" s="430"/>
      <c r="FB40" s="430"/>
      <c r="FC40" s="430"/>
      <c r="FD40" s="430"/>
      <c r="FE40" s="430"/>
      <c r="FF40" s="430"/>
      <c r="FG40" s="430"/>
      <c r="FH40" s="430"/>
      <c r="FI40" s="430"/>
      <c r="FJ40" s="430"/>
      <c r="FK40" s="430"/>
      <c r="FL40" s="430"/>
      <c r="FM40" s="430"/>
      <c r="FN40" s="430"/>
      <c r="FO40" s="430"/>
      <c r="FP40" s="430"/>
      <c r="FQ40" s="430"/>
      <c r="FR40" s="430"/>
      <c r="FS40" s="430"/>
      <c r="FT40" s="430"/>
      <c r="FU40" s="430"/>
      <c r="FV40" s="430"/>
      <c r="FW40" s="430"/>
      <c r="FX40" s="430"/>
      <c r="FY40" s="430"/>
      <c r="FZ40" s="430"/>
      <c r="GA40" s="430"/>
      <c r="GB40" s="430"/>
      <c r="GC40" s="430"/>
      <c r="GD40" s="430"/>
      <c r="GE40" s="430"/>
      <c r="GF40" s="430"/>
      <c r="GG40" s="430"/>
      <c r="GH40" s="430"/>
      <c r="GI40" s="430"/>
      <c r="GJ40" s="430"/>
      <c r="GK40" s="430"/>
      <c r="GL40" s="430"/>
      <c r="GM40" s="430"/>
      <c r="GN40" s="430"/>
      <c r="GO40" s="430"/>
      <c r="GP40" s="430"/>
      <c r="GQ40" s="430"/>
      <c r="GR40" s="430"/>
      <c r="GS40" s="430"/>
      <c r="GT40" s="430"/>
      <c r="GU40" s="430"/>
      <c r="GV40" s="430"/>
      <c r="GW40" s="430"/>
      <c r="GX40" s="430"/>
      <c r="GY40" s="430"/>
      <c r="GZ40" s="430"/>
      <c r="HA40" s="430"/>
      <c r="HB40" s="430"/>
      <c r="HC40" s="430"/>
      <c r="HD40" s="430"/>
      <c r="HE40" s="430"/>
      <c r="HF40" s="430"/>
      <c r="HG40" s="430"/>
      <c r="HH40" s="430"/>
      <c r="HI40" s="430"/>
      <c r="HJ40" s="430"/>
      <c r="HK40" s="430"/>
      <c r="HL40" s="430"/>
      <c r="HM40" s="430"/>
      <c r="HN40" s="430"/>
      <c r="HO40" s="430"/>
      <c r="HP40" s="430"/>
      <c r="HQ40" s="430"/>
      <c r="HR40" s="430"/>
      <c r="HS40" s="430"/>
      <c r="HT40" s="430"/>
      <c r="HU40" s="430"/>
      <c r="HV40" s="430"/>
      <c r="HW40" s="430"/>
      <c r="HX40" s="430"/>
      <c r="HY40" s="430"/>
      <c r="HZ40" s="430"/>
      <c r="IA40" s="430"/>
      <c r="IB40" s="430"/>
      <c r="IC40" s="430"/>
      <c r="ID40" s="430"/>
      <c r="IE40" s="430"/>
      <c r="IF40" s="430"/>
      <c r="IG40" s="430"/>
      <c r="IH40" s="430"/>
      <c r="II40" s="430"/>
      <c r="IJ40" s="430"/>
      <c r="IK40" s="430"/>
      <c r="IL40" s="430"/>
      <c r="IM40" s="430"/>
      <c r="IN40" s="430"/>
      <c r="IO40" s="430"/>
      <c r="IP40" s="430"/>
      <c r="IQ40" s="430"/>
      <c r="IR40" s="430"/>
    </row>
    <row r="41" spans="1:252" s="446" customFormat="1" ht="19.5" customHeight="1" x14ac:dyDescent="0.25">
      <c r="A41" s="635" t="s">
        <v>490</v>
      </c>
      <c r="B41" s="636"/>
      <c r="C41" s="636"/>
      <c r="D41" s="636"/>
      <c r="E41" s="636"/>
      <c r="F41" s="636"/>
      <c r="G41" s="636"/>
      <c r="H41" s="636"/>
      <c r="I41" s="636"/>
      <c r="J41" s="636"/>
      <c r="K41" s="636"/>
      <c r="L41" s="637"/>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0"/>
      <c r="AM41" s="430"/>
      <c r="AN41" s="430"/>
      <c r="AO41" s="430"/>
      <c r="AP41" s="430"/>
      <c r="AQ41" s="430"/>
      <c r="AR41" s="430"/>
      <c r="AS41" s="430"/>
      <c r="AT41" s="430"/>
      <c r="AU41" s="430"/>
      <c r="AV41" s="430"/>
      <c r="AW41" s="430"/>
      <c r="AX41" s="430"/>
      <c r="AY41" s="430"/>
      <c r="AZ41" s="430"/>
      <c r="BA41" s="430"/>
      <c r="BB41" s="430"/>
      <c r="BC41" s="430"/>
      <c r="BD41" s="430"/>
      <c r="BE41" s="430"/>
      <c r="BF41" s="430"/>
      <c r="BG41" s="430"/>
      <c r="BH41" s="430"/>
      <c r="BI41" s="430"/>
      <c r="BJ41" s="430"/>
      <c r="BK41" s="430"/>
      <c r="BL41" s="430"/>
      <c r="BM41" s="430"/>
      <c r="BN41" s="430"/>
      <c r="BO41" s="430"/>
      <c r="BP41" s="430"/>
      <c r="BQ41" s="430"/>
      <c r="BR41" s="430"/>
      <c r="BS41" s="430"/>
      <c r="BT41" s="430"/>
      <c r="BU41" s="430"/>
      <c r="BV41" s="430"/>
      <c r="BW41" s="430"/>
      <c r="BX41" s="430"/>
      <c r="BY41" s="430"/>
      <c r="BZ41" s="430"/>
      <c r="CA41" s="430"/>
      <c r="CB41" s="430"/>
      <c r="CC41" s="430"/>
      <c r="CD41" s="430"/>
      <c r="CE41" s="430"/>
      <c r="CF41" s="430"/>
      <c r="CG41" s="430"/>
      <c r="CH41" s="430"/>
      <c r="CI41" s="430"/>
      <c r="CJ41" s="430"/>
      <c r="CK41" s="430"/>
      <c r="CL41" s="430"/>
      <c r="CM41" s="430"/>
      <c r="CN41" s="430"/>
      <c r="CO41" s="430"/>
      <c r="CP41" s="430"/>
      <c r="CQ41" s="430"/>
      <c r="CR41" s="430"/>
      <c r="CS41" s="430"/>
      <c r="CT41" s="430"/>
      <c r="CU41" s="430"/>
      <c r="CV41" s="430"/>
      <c r="CW41" s="430"/>
      <c r="CX41" s="430"/>
      <c r="CY41" s="430"/>
      <c r="CZ41" s="430"/>
      <c r="DA41" s="430"/>
      <c r="DB41" s="430"/>
      <c r="DC41" s="430"/>
      <c r="DD41" s="430"/>
      <c r="DE41" s="430"/>
      <c r="DF41" s="430"/>
      <c r="DG41" s="430"/>
      <c r="DH41" s="430"/>
      <c r="DI41" s="430"/>
      <c r="DJ41" s="430"/>
      <c r="DK41" s="430"/>
      <c r="DL41" s="430"/>
      <c r="DM41" s="430"/>
      <c r="DN41" s="430"/>
      <c r="DO41" s="430"/>
      <c r="DP41" s="430"/>
      <c r="DQ41" s="430"/>
      <c r="DR41" s="430"/>
      <c r="DS41" s="430"/>
      <c r="DT41" s="430"/>
      <c r="DU41" s="430"/>
      <c r="DV41" s="430"/>
      <c r="DW41" s="430"/>
      <c r="DX41" s="430"/>
      <c r="DY41" s="430"/>
      <c r="DZ41" s="430"/>
      <c r="EA41" s="430"/>
      <c r="EB41" s="430"/>
      <c r="EC41" s="430"/>
      <c r="ED41" s="430"/>
      <c r="EE41" s="430"/>
      <c r="EF41" s="430"/>
      <c r="EG41" s="430"/>
      <c r="EH41" s="430"/>
      <c r="EI41" s="430"/>
      <c r="EJ41" s="430"/>
      <c r="EK41" s="430"/>
      <c r="EL41" s="430"/>
      <c r="EM41" s="430"/>
      <c r="EN41" s="430"/>
      <c r="EO41" s="430"/>
      <c r="EP41" s="430"/>
      <c r="EQ41" s="430"/>
      <c r="ER41" s="430"/>
      <c r="ES41" s="430"/>
      <c r="ET41" s="430"/>
      <c r="EU41" s="430"/>
      <c r="EV41" s="430"/>
      <c r="EW41" s="430"/>
      <c r="EX41" s="430"/>
      <c r="EY41" s="430"/>
      <c r="EZ41" s="430"/>
      <c r="FA41" s="430"/>
      <c r="FB41" s="430"/>
      <c r="FC41" s="430"/>
      <c r="FD41" s="430"/>
      <c r="FE41" s="430"/>
      <c r="FF41" s="430"/>
      <c r="FG41" s="430"/>
      <c r="FH41" s="430"/>
      <c r="FI41" s="430"/>
      <c r="FJ41" s="430"/>
      <c r="FK41" s="430"/>
      <c r="FL41" s="430"/>
      <c r="FM41" s="430"/>
      <c r="FN41" s="430"/>
      <c r="FO41" s="430"/>
      <c r="FP41" s="430"/>
      <c r="FQ41" s="430"/>
      <c r="FR41" s="430"/>
      <c r="FS41" s="430"/>
      <c r="FT41" s="430"/>
      <c r="FU41" s="430"/>
      <c r="FV41" s="430"/>
      <c r="FW41" s="430"/>
      <c r="FX41" s="430"/>
      <c r="FY41" s="430"/>
      <c r="FZ41" s="430"/>
      <c r="GA41" s="430"/>
      <c r="GB41" s="430"/>
      <c r="GC41" s="430"/>
      <c r="GD41" s="430"/>
      <c r="GE41" s="430"/>
      <c r="GF41" s="430"/>
      <c r="GG41" s="430"/>
      <c r="GH41" s="430"/>
      <c r="GI41" s="430"/>
      <c r="GJ41" s="430"/>
      <c r="GK41" s="430"/>
      <c r="GL41" s="430"/>
      <c r="GM41" s="430"/>
      <c r="GN41" s="430"/>
      <c r="GO41" s="430"/>
      <c r="GP41" s="430"/>
      <c r="GQ41" s="430"/>
      <c r="GR41" s="430"/>
      <c r="GS41" s="430"/>
      <c r="GT41" s="430"/>
      <c r="GU41" s="430"/>
      <c r="GV41" s="430"/>
      <c r="GW41" s="430"/>
      <c r="GX41" s="430"/>
      <c r="GY41" s="430"/>
      <c r="GZ41" s="430"/>
      <c r="HA41" s="430"/>
      <c r="HB41" s="430"/>
      <c r="HC41" s="430"/>
      <c r="HD41" s="430"/>
      <c r="HE41" s="430"/>
      <c r="HF41" s="430"/>
      <c r="HG41" s="430"/>
      <c r="HH41" s="430"/>
      <c r="HI41" s="430"/>
      <c r="HJ41" s="430"/>
      <c r="HK41" s="430"/>
      <c r="HL41" s="430"/>
      <c r="HM41" s="430"/>
      <c r="HN41" s="430"/>
      <c r="HO41" s="430"/>
      <c r="HP41" s="430"/>
      <c r="HQ41" s="430"/>
      <c r="HR41" s="430"/>
      <c r="HS41" s="430"/>
      <c r="HT41" s="430"/>
      <c r="HU41" s="430"/>
      <c r="HV41" s="430"/>
      <c r="HW41" s="430"/>
      <c r="HX41" s="430"/>
      <c r="HY41" s="430"/>
      <c r="HZ41" s="430"/>
      <c r="IA41" s="430"/>
      <c r="IB41" s="430"/>
      <c r="IC41" s="430"/>
      <c r="ID41" s="430"/>
      <c r="IE41" s="430"/>
      <c r="IF41" s="430"/>
      <c r="IG41" s="430"/>
      <c r="IH41" s="430"/>
      <c r="II41" s="430"/>
      <c r="IJ41" s="430"/>
      <c r="IK41" s="430"/>
      <c r="IL41" s="430"/>
      <c r="IM41" s="430"/>
      <c r="IN41" s="430"/>
      <c r="IO41" s="430"/>
      <c r="IP41" s="430"/>
      <c r="IQ41" s="430"/>
      <c r="IR41" s="430"/>
    </row>
    <row r="42" spans="1:252" s="446" customFormat="1" ht="102.75" customHeight="1" x14ac:dyDescent="0.25">
      <c r="A42" s="581" t="s">
        <v>556</v>
      </c>
      <c r="B42" s="580" t="s">
        <v>555</v>
      </c>
      <c r="C42" s="427" t="s">
        <v>73</v>
      </c>
      <c r="D42" s="582" t="s">
        <v>495</v>
      </c>
      <c r="E42" s="425" t="s">
        <v>470</v>
      </c>
      <c r="F42" s="533">
        <v>60.2</v>
      </c>
      <c r="G42" s="582"/>
      <c r="H42" s="534" t="s">
        <v>25</v>
      </c>
      <c r="I42" s="535" t="s">
        <v>25</v>
      </c>
      <c r="J42" s="427" t="s">
        <v>414</v>
      </c>
      <c r="K42" s="583" t="s">
        <v>557</v>
      </c>
      <c r="L42" s="582"/>
      <c r="M42" s="430"/>
      <c r="N42" s="430"/>
      <c r="O42" s="430"/>
      <c r="P42" s="430"/>
      <c r="Q42" s="430"/>
      <c r="R42" s="430"/>
      <c r="S42" s="430"/>
      <c r="T42" s="430"/>
      <c r="U42" s="430"/>
      <c r="V42" s="430"/>
      <c r="W42" s="430"/>
      <c r="X42" s="430"/>
      <c r="Y42" s="430"/>
      <c r="Z42" s="430"/>
      <c r="AA42" s="430"/>
      <c r="AB42" s="430"/>
      <c r="AC42" s="430"/>
      <c r="AD42" s="430"/>
      <c r="AE42" s="430"/>
      <c r="AF42" s="430"/>
      <c r="AG42" s="430"/>
      <c r="AH42" s="430"/>
      <c r="AI42" s="430"/>
      <c r="AJ42" s="430"/>
      <c r="AK42" s="430"/>
      <c r="AL42" s="430"/>
      <c r="AM42" s="430"/>
      <c r="AN42" s="430"/>
      <c r="AO42" s="430"/>
      <c r="AP42" s="430"/>
      <c r="AQ42" s="430"/>
      <c r="AR42" s="430"/>
      <c r="AS42" s="430"/>
      <c r="AT42" s="430"/>
      <c r="AU42" s="430"/>
      <c r="AV42" s="430"/>
      <c r="AW42" s="430"/>
      <c r="AX42" s="430"/>
      <c r="AY42" s="430"/>
      <c r="AZ42" s="430"/>
      <c r="BA42" s="430"/>
      <c r="BB42" s="430"/>
      <c r="BC42" s="430"/>
      <c r="BD42" s="430"/>
      <c r="BE42" s="430"/>
      <c r="BF42" s="430"/>
      <c r="BG42" s="430"/>
      <c r="BH42" s="430"/>
      <c r="BI42" s="430"/>
      <c r="BJ42" s="430"/>
      <c r="BK42" s="430"/>
      <c r="BL42" s="430"/>
      <c r="BM42" s="430"/>
      <c r="BN42" s="430"/>
      <c r="BO42" s="430"/>
      <c r="BP42" s="430"/>
      <c r="BQ42" s="430"/>
      <c r="BR42" s="430"/>
      <c r="BS42" s="430"/>
      <c r="BT42" s="430"/>
      <c r="BU42" s="430"/>
      <c r="BV42" s="430"/>
      <c r="BW42" s="430"/>
      <c r="BX42" s="430"/>
      <c r="BY42" s="430"/>
      <c r="BZ42" s="430"/>
      <c r="CA42" s="430"/>
      <c r="CB42" s="430"/>
      <c r="CC42" s="430"/>
      <c r="CD42" s="430"/>
      <c r="CE42" s="430"/>
      <c r="CF42" s="430"/>
      <c r="CG42" s="430"/>
      <c r="CH42" s="430"/>
      <c r="CI42" s="430"/>
      <c r="CJ42" s="430"/>
      <c r="CK42" s="430"/>
      <c r="CL42" s="430"/>
      <c r="CM42" s="430"/>
      <c r="CN42" s="430"/>
      <c r="CO42" s="430"/>
      <c r="CP42" s="430"/>
      <c r="CQ42" s="430"/>
      <c r="CR42" s="430"/>
      <c r="CS42" s="430"/>
      <c r="CT42" s="430"/>
      <c r="CU42" s="430"/>
      <c r="CV42" s="430"/>
      <c r="CW42" s="430"/>
      <c r="CX42" s="430"/>
      <c r="CY42" s="430"/>
      <c r="CZ42" s="430"/>
      <c r="DA42" s="430"/>
      <c r="DB42" s="430"/>
      <c r="DC42" s="430"/>
      <c r="DD42" s="430"/>
      <c r="DE42" s="430"/>
      <c r="DF42" s="430"/>
      <c r="DG42" s="430"/>
      <c r="DH42" s="430"/>
      <c r="DI42" s="430"/>
      <c r="DJ42" s="430"/>
      <c r="DK42" s="430"/>
      <c r="DL42" s="430"/>
      <c r="DM42" s="430"/>
      <c r="DN42" s="430"/>
      <c r="DO42" s="430"/>
      <c r="DP42" s="430"/>
      <c r="DQ42" s="430"/>
      <c r="DR42" s="430"/>
      <c r="DS42" s="430"/>
      <c r="DT42" s="430"/>
      <c r="DU42" s="430"/>
      <c r="DV42" s="430"/>
      <c r="DW42" s="430"/>
      <c r="DX42" s="430"/>
      <c r="DY42" s="430"/>
      <c r="DZ42" s="430"/>
      <c r="EA42" s="430"/>
      <c r="EB42" s="430"/>
      <c r="EC42" s="430"/>
      <c r="ED42" s="430"/>
      <c r="EE42" s="430"/>
      <c r="EF42" s="430"/>
      <c r="EG42" s="430"/>
      <c r="EH42" s="430"/>
      <c r="EI42" s="430"/>
      <c r="EJ42" s="430"/>
      <c r="EK42" s="430"/>
      <c r="EL42" s="430"/>
      <c r="EM42" s="430"/>
      <c r="EN42" s="430"/>
      <c r="EO42" s="430"/>
      <c r="EP42" s="430"/>
      <c r="EQ42" s="430"/>
      <c r="ER42" s="430"/>
      <c r="ES42" s="430"/>
      <c r="ET42" s="430"/>
      <c r="EU42" s="430"/>
      <c r="EV42" s="430"/>
      <c r="EW42" s="430"/>
      <c r="EX42" s="430"/>
      <c r="EY42" s="430"/>
      <c r="EZ42" s="430"/>
      <c r="FA42" s="430"/>
      <c r="FB42" s="430"/>
      <c r="FC42" s="430"/>
      <c r="FD42" s="430"/>
      <c r="FE42" s="430"/>
      <c r="FF42" s="430"/>
      <c r="FG42" s="430"/>
      <c r="FH42" s="430"/>
      <c r="FI42" s="430"/>
      <c r="FJ42" s="430"/>
      <c r="FK42" s="430"/>
      <c r="FL42" s="430"/>
      <c r="FM42" s="430"/>
      <c r="FN42" s="430"/>
      <c r="FO42" s="430"/>
      <c r="FP42" s="430"/>
      <c r="FQ42" s="430"/>
      <c r="FR42" s="430"/>
      <c r="FS42" s="430"/>
      <c r="FT42" s="430"/>
      <c r="FU42" s="430"/>
      <c r="FV42" s="430"/>
      <c r="FW42" s="430"/>
      <c r="FX42" s="430"/>
      <c r="FY42" s="430"/>
      <c r="FZ42" s="430"/>
      <c r="GA42" s="430"/>
      <c r="GB42" s="430"/>
      <c r="GC42" s="430"/>
      <c r="GD42" s="430"/>
      <c r="GE42" s="430"/>
      <c r="GF42" s="430"/>
      <c r="GG42" s="430"/>
      <c r="GH42" s="430"/>
      <c r="GI42" s="430"/>
      <c r="GJ42" s="430"/>
      <c r="GK42" s="430"/>
      <c r="GL42" s="430"/>
      <c r="GM42" s="430"/>
      <c r="GN42" s="430"/>
      <c r="GO42" s="430"/>
      <c r="GP42" s="430"/>
      <c r="GQ42" s="430"/>
      <c r="GR42" s="430"/>
      <c r="GS42" s="430"/>
      <c r="GT42" s="430"/>
      <c r="GU42" s="430"/>
      <c r="GV42" s="430"/>
      <c r="GW42" s="430"/>
      <c r="GX42" s="430"/>
      <c r="GY42" s="430"/>
      <c r="GZ42" s="430"/>
      <c r="HA42" s="430"/>
      <c r="HB42" s="430"/>
      <c r="HC42" s="430"/>
      <c r="HD42" s="430"/>
      <c r="HE42" s="430"/>
      <c r="HF42" s="430"/>
      <c r="HG42" s="430"/>
      <c r="HH42" s="430"/>
      <c r="HI42" s="430"/>
      <c r="HJ42" s="430"/>
      <c r="HK42" s="430"/>
      <c r="HL42" s="430"/>
      <c r="HM42" s="430"/>
      <c r="HN42" s="430"/>
      <c r="HO42" s="430"/>
      <c r="HP42" s="430"/>
      <c r="HQ42" s="430"/>
      <c r="HR42" s="430"/>
      <c r="HS42" s="430"/>
      <c r="HT42" s="430"/>
      <c r="HU42" s="430"/>
      <c r="HV42" s="430"/>
      <c r="HW42" s="430"/>
      <c r="HX42" s="430"/>
      <c r="HY42" s="430"/>
      <c r="HZ42" s="430"/>
      <c r="IA42" s="430"/>
      <c r="IB42" s="430"/>
      <c r="IC42" s="430"/>
      <c r="ID42" s="430"/>
      <c r="IE42" s="430"/>
      <c r="IF42" s="430"/>
      <c r="IG42" s="430"/>
      <c r="IH42" s="430"/>
      <c r="II42" s="430"/>
      <c r="IJ42" s="430"/>
      <c r="IK42" s="430"/>
      <c r="IL42" s="430"/>
      <c r="IM42" s="430"/>
      <c r="IN42" s="430"/>
      <c r="IO42" s="430"/>
      <c r="IP42" s="430"/>
      <c r="IQ42" s="430"/>
      <c r="IR42" s="430"/>
    </row>
    <row r="43" spans="1:252" s="446" customFormat="1" ht="19.5" customHeight="1" x14ac:dyDescent="0.25">
      <c r="A43" s="493"/>
      <c r="B43" s="513" t="s">
        <v>11</v>
      </c>
      <c r="C43" s="492"/>
      <c r="D43" s="492"/>
      <c r="E43" s="492"/>
      <c r="F43" s="514">
        <f>F42</f>
        <v>60.2</v>
      </c>
      <c r="G43" s="496"/>
      <c r="H43" s="495"/>
      <c r="I43" s="495"/>
      <c r="J43" s="495"/>
      <c r="K43" s="496"/>
      <c r="L43" s="509"/>
      <c r="M43" s="4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0"/>
      <c r="AM43" s="430"/>
      <c r="AN43" s="430"/>
      <c r="AO43" s="430"/>
      <c r="AP43" s="430"/>
      <c r="AQ43" s="430"/>
      <c r="AR43" s="430"/>
      <c r="AS43" s="430"/>
      <c r="AT43" s="430"/>
      <c r="AU43" s="430"/>
      <c r="AV43" s="430"/>
      <c r="AW43" s="430"/>
      <c r="AX43" s="430"/>
      <c r="AY43" s="430"/>
      <c r="AZ43" s="430"/>
      <c r="BA43" s="430"/>
      <c r="BB43" s="430"/>
      <c r="BC43" s="430"/>
      <c r="BD43" s="430"/>
      <c r="BE43" s="430"/>
      <c r="BF43" s="430"/>
      <c r="BG43" s="430"/>
      <c r="BH43" s="430"/>
      <c r="BI43" s="430"/>
      <c r="BJ43" s="430"/>
      <c r="BK43" s="430"/>
      <c r="BL43" s="430"/>
      <c r="BM43" s="430"/>
      <c r="BN43" s="430"/>
      <c r="BO43" s="430"/>
      <c r="BP43" s="430"/>
      <c r="BQ43" s="430"/>
      <c r="BR43" s="430"/>
      <c r="BS43" s="430"/>
      <c r="BT43" s="430"/>
      <c r="BU43" s="430"/>
      <c r="BV43" s="430"/>
      <c r="BW43" s="430"/>
      <c r="BX43" s="430"/>
      <c r="BY43" s="430"/>
      <c r="BZ43" s="430"/>
      <c r="CA43" s="430"/>
      <c r="CB43" s="430"/>
      <c r="CC43" s="430"/>
      <c r="CD43" s="430"/>
      <c r="CE43" s="430"/>
      <c r="CF43" s="430"/>
      <c r="CG43" s="430"/>
      <c r="CH43" s="430"/>
      <c r="CI43" s="430"/>
      <c r="CJ43" s="430"/>
      <c r="CK43" s="430"/>
      <c r="CL43" s="430"/>
      <c r="CM43" s="430"/>
      <c r="CN43" s="430"/>
      <c r="CO43" s="430"/>
      <c r="CP43" s="430"/>
      <c r="CQ43" s="430"/>
      <c r="CR43" s="430"/>
      <c r="CS43" s="430"/>
      <c r="CT43" s="430"/>
      <c r="CU43" s="430"/>
      <c r="CV43" s="430"/>
      <c r="CW43" s="430"/>
      <c r="CX43" s="430"/>
      <c r="CY43" s="430"/>
      <c r="CZ43" s="430"/>
      <c r="DA43" s="430"/>
      <c r="DB43" s="430"/>
      <c r="DC43" s="430"/>
      <c r="DD43" s="430"/>
      <c r="DE43" s="430"/>
      <c r="DF43" s="430"/>
      <c r="DG43" s="430"/>
      <c r="DH43" s="430"/>
      <c r="DI43" s="430"/>
      <c r="DJ43" s="430"/>
      <c r="DK43" s="430"/>
      <c r="DL43" s="430"/>
      <c r="DM43" s="430"/>
      <c r="DN43" s="430"/>
      <c r="DO43" s="430"/>
      <c r="DP43" s="430"/>
      <c r="DQ43" s="430"/>
      <c r="DR43" s="430"/>
      <c r="DS43" s="430"/>
      <c r="DT43" s="430"/>
      <c r="DU43" s="430"/>
      <c r="DV43" s="430"/>
      <c r="DW43" s="430"/>
      <c r="DX43" s="430"/>
      <c r="DY43" s="430"/>
      <c r="DZ43" s="430"/>
      <c r="EA43" s="430"/>
      <c r="EB43" s="430"/>
      <c r="EC43" s="430"/>
      <c r="ED43" s="430"/>
      <c r="EE43" s="430"/>
      <c r="EF43" s="430"/>
      <c r="EG43" s="430"/>
      <c r="EH43" s="430"/>
      <c r="EI43" s="430"/>
      <c r="EJ43" s="430"/>
      <c r="EK43" s="430"/>
      <c r="EL43" s="430"/>
      <c r="EM43" s="430"/>
      <c r="EN43" s="430"/>
      <c r="EO43" s="430"/>
      <c r="EP43" s="430"/>
      <c r="EQ43" s="430"/>
      <c r="ER43" s="430"/>
      <c r="ES43" s="430"/>
      <c r="ET43" s="430"/>
      <c r="EU43" s="430"/>
      <c r="EV43" s="430"/>
      <c r="EW43" s="430"/>
      <c r="EX43" s="430"/>
      <c r="EY43" s="430"/>
      <c r="EZ43" s="430"/>
      <c r="FA43" s="430"/>
      <c r="FB43" s="430"/>
      <c r="FC43" s="430"/>
      <c r="FD43" s="430"/>
      <c r="FE43" s="430"/>
      <c r="FF43" s="430"/>
      <c r="FG43" s="430"/>
      <c r="FH43" s="430"/>
      <c r="FI43" s="430"/>
      <c r="FJ43" s="430"/>
      <c r="FK43" s="430"/>
      <c r="FL43" s="430"/>
      <c r="FM43" s="430"/>
      <c r="FN43" s="430"/>
      <c r="FO43" s="430"/>
      <c r="FP43" s="430"/>
      <c r="FQ43" s="430"/>
      <c r="FR43" s="430"/>
      <c r="FS43" s="430"/>
      <c r="FT43" s="430"/>
      <c r="FU43" s="430"/>
      <c r="FV43" s="430"/>
      <c r="FW43" s="430"/>
      <c r="FX43" s="430"/>
      <c r="FY43" s="430"/>
      <c r="FZ43" s="430"/>
      <c r="GA43" s="430"/>
      <c r="GB43" s="430"/>
      <c r="GC43" s="430"/>
      <c r="GD43" s="430"/>
      <c r="GE43" s="430"/>
      <c r="GF43" s="430"/>
      <c r="GG43" s="430"/>
      <c r="GH43" s="430"/>
      <c r="GI43" s="430"/>
      <c r="GJ43" s="430"/>
      <c r="GK43" s="430"/>
      <c r="GL43" s="430"/>
      <c r="GM43" s="430"/>
      <c r="GN43" s="430"/>
      <c r="GO43" s="430"/>
      <c r="GP43" s="430"/>
      <c r="GQ43" s="430"/>
      <c r="GR43" s="430"/>
      <c r="GS43" s="430"/>
      <c r="GT43" s="430"/>
      <c r="GU43" s="430"/>
      <c r="GV43" s="430"/>
      <c r="GW43" s="430"/>
      <c r="GX43" s="430"/>
      <c r="GY43" s="430"/>
      <c r="GZ43" s="430"/>
      <c r="HA43" s="430"/>
      <c r="HB43" s="430"/>
      <c r="HC43" s="430"/>
      <c r="HD43" s="430"/>
      <c r="HE43" s="430"/>
      <c r="HF43" s="430"/>
      <c r="HG43" s="430"/>
      <c r="HH43" s="430"/>
      <c r="HI43" s="430"/>
      <c r="HJ43" s="430"/>
      <c r="HK43" s="430"/>
      <c r="HL43" s="430"/>
      <c r="HM43" s="430"/>
      <c r="HN43" s="430"/>
      <c r="HO43" s="430"/>
      <c r="HP43" s="430"/>
      <c r="HQ43" s="430"/>
      <c r="HR43" s="430"/>
      <c r="HS43" s="430"/>
      <c r="HT43" s="430"/>
      <c r="HU43" s="430"/>
      <c r="HV43" s="430"/>
      <c r="HW43" s="430"/>
      <c r="HX43" s="430"/>
      <c r="HY43" s="430"/>
      <c r="HZ43" s="430"/>
      <c r="IA43" s="430"/>
      <c r="IB43" s="430"/>
      <c r="IC43" s="430"/>
      <c r="ID43" s="430"/>
      <c r="IE43" s="430"/>
      <c r="IF43" s="430"/>
      <c r="IG43" s="430"/>
      <c r="IH43" s="430"/>
      <c r="II43" s="430"/>
      <c r="IJ43" s="430"/>
      <c r="IK43" s="430"/>
      <c r="IL43" s="430"/>
      <c r="IM43" s="430"/>
      <c r="IN43" s="430"/>
      <c r="IO43" s="430"/>
      <c r="IP43" s="430"/>
      <c r="IQ43" s="430"/>
      <c r="IR43" s="430"/>
    </row>
    <row r="44" spans="1:252" s="561" customFormat="1" ht="23.45" customHeight="1" x14ac:dyDescent="0.25">
      <c r="A44" s="617" t="s">
        <v>542</v>
      </c>
      <c r="B44" s="618"/>
      <c r="C44" s="618"/>
      <c r="D44" s="618"/>
      <c r="E44" s="618"/>
      <c r="F44" s="618"/>
      <c r="G44" s="618"/>
      <c r="H44" s="618"/>
      <c r="I44" s="618"/>
      <c r="J44" s="618"/>
      <c r="K44" s="618"/>
      <c r="L44" s="619"/>
      <c r="M44" s="553"/>
    </row>
    <row r="45" spans="1:252" s="437" customFormat="1" ht="97.5" customHeight="1" x14ac:dyDescent="0.25">
      <c r="A45" s="494">
        <v>25</v>
      </c>
      <c r="B45" s="418" t="s">
        <v>530</v>
      </c>
      <c r="C45" s="418" t="s">
        <v>80</v>
      </c>
      <c r="D45" s="490" t="s">
        <v>39</v>
      </c>
      <c r="E45" s="419" t="s">
        <v>139</v>
      </c>
      <c r="F45" s="483">
        <v>133.84</v>
      </c>
      <c r="G45" s="100" t="s">
        <v>432</v>
      </c>
      <c r="H45" s="419" t="s">
        <v>34</v>
      </c>
      <c r="I45" s="419" t="s">
        <v>525</v>
      </c>
      <c r="J45" s="418" t="s">
        <v>381</v>
      </c>
      <c r="K45" s="100" t="s">
        <v>431</v>
      </c>
      <c r="L45" s="521"/>
      <c r="M45" s="431"/>
      <c r="N45" s="431"/>
      <c r="O45" s="431"/>
      <c r="P45" s="431"/>
      <c r="Q45" s="431"/>
      <c r="R45" s="431"/>
      <c r="S45" s="431"/>
      <c r="T45" s="431"/>
      <c r="U45" s="431"/>
      <c r="V45" s="431"/>
      <c r="W45" s="431"/>
      <c r="X45" s="431"/>
      <c r="Y45" s="431"/>
      <c r="Z45" s="431"/>
      <c r="AA45" s="431"/>
      <c r="AB45" s="431"/>
      <c r="AC45" s="431"/>
      <c r="AD45" s="431"/>
      <c r="AE45" s="431"/>
      <c r="AF45" s="431"/>
      <c r="AG45" s="431"/>
      <c r="AH45" s="431"/>
      <c r="AI45" s="431"/>
      <c r="AJ45" s="431"/>
      <c r="AK45" s="431"/>
      <c r="AL45" s="431"/>
      <c r="AM45" s="431"/>
      <c r="AN45" s="431"/>
      <c r="AO45" s="431"/>
      <c r="AP45" s="431"/>
      <c r="AQ45" s="431"/>
      <c r="AR45" s="431"/>
      <c r="AS45" s="431"/>
      <c r="AT45" s="431"/>
      <c r="AU45" s="431"/>
      <c r="AV45" s="431"/>
      <c r="AW45" s="431"/>
      <c r="AX45" s="431"/>
      <c r="AY45" s="431"/>
      <c r="AZ45" s="431"/>
      <c r="BA45" s="431"/>
      <c r="BB45" s="431"/>
      <c r="BC45" s="431"/>
      <c r="BD45" s="431"/>
      <c r="BE45" s="431"/>
      <c r="BF45" s="431"/>
      <c r="BG45" s="431"/>
      <c r="BH45" s="431"/>
      <c r="BI45" s="431"/>
      <c r="BJ45" s="431"/>
      <c r="BK45" s="431"/>
      <c r="BL45" s="431"/>
      <c r="BM45" s="431"/>
      <c r="BN45" s="431"/>
      <c r="BO45" s="431"/>
      <c r="BP45" s="431"/>
      <c r="BQ45" s="431"/>
      <c r="BR45" s="431"/>
      <c r="BS45" s="431"/>
      <c r="BT45" s="431"/>
      <c r="BU45" s="431"/>
      <c r="BV45" s="431"/>
      <c r="BW45" s="431"/>
      <c r="BX45" s="431"/>
      <c r="BY45" s="431"/>
      <c r="BZ45" s="431"/>
      <c r="CA45" s="431"/>
      <c r="CB45" s="431"/>
      <c r="CC45" s="431"/>
      <c r="CD45" s="431"/>
      <c r="CE45" s="431"/>
      <c r="CF45" s="431"/>
      <c r="CG45" s="431"/>
      <c r="CH45" s="431"/>
      <c r="CI45" s="431"/>
      <c r="CJ45" s="431"/>
      <c r="CK45" s="431"/>
      <c r="CL45" s="431"/>
      <c r="CM45" s="431"/>
      <c r="CN45" s="431"/>
      <c r="CO45" s="431"/>
      <c r="CP45" s="431"/>
      <c r="CQ45" s="431"/>
      <c r="CR45" s="431"/>
      <c r="CS45" s="431"/>
      <c r="CT45" s="431"/>
      <c r="CU45" s="431"/>
      <c r="CV45" s="431"/>
      <c r="CW45" s="431"/>
      <c r="CX45" s="431"/>
      <c r="CY45" s="431"/>
      <c r="CZ45" s="431"/>
      <c r="DA45" s="431"/>
      <c r="DB45" s="431"/>
      <c r="DC45" s="431"/>
      <c r="DD45" s="431"/>
      <c r="DE45" s="431"/>
      <c r="DF45" s="431"/>
      <c r="DG45" s="431"/>
      <c r="DH45" s="431"/>
      <c r="DI45" s="431"/>
      <c r="DJ45" s="431"/>
      <c r="DK45" s="431"/>
      <c r="DL45" s="431"/>
      <c r="DM45" s="431"/>
      <c r="DN45" s="431"/>
      <c r="DO45" s="431"/>
      <c r="DP45" s="431"/>
      <c r="DQ45" s="431"/>
      <c r="DR45" s="431"/>
      <c r="DS45" s="431"/>
      <c r="DT45" s="431"/>
      <c r="DU45" s="431"/>
      <c r="DV45" s="431"/>
      <c r="DW45" s="431"/>
      <c r="DX45" s="431"/>
      <c r="DY45" s="431"/>
      <c r="DZ45" s="431"/>
      <c r="EA45" s="431"/>
      <c r="EB45" s="431"/>
      <c r="EC45" s="431"/>
      <c r="ED45" s="431"/>
      <c r="EE45" s="431"/>
      <c r="EF45" s="431"/>
      <c r="EG45" s="431"/>
      <c r="EH45" s="431"/>
      <c r="EI45" s="431"/>
      <c r="EJ45" s="431"/>
      <c r="EK45" s="431"/>
      <c r="EL45" s="431"/>
      <c r="EM45" s="431"/>
      <c r="EN45" s="431"/>
      <c r="EO45" s="431"/>
      <c r="EP45" s="431"/>
      <c r="EQ45" s="431"/>
      <c r="ER45" s="431"/>
      <c r="ES45" s="431"/>
      <c r="ET45" s="431"/>
      <c r="EU45" s="431"/>
      <c r="EV45" s="431"/>
      <c r="EW45" s="431"/>
      <c r="EX45" s="431"/>
      <c r="EY45" s="431"/>
      <c r="EZ45" s="431"/>
      <c r="FA45" s="431"/>
      <c r="FB45" s="431"/>
      <c r="FC45" s="431"/>
      <c r="FD45" s="431"/>
      <c r="FE45" s="431"/>
      <c r="FF45" s="431"/>
      <c r="FG45" s="431"/>
      <c r="FH45" s="431"/>
      <c r="FI45" s="431"/>
      <c r="FJ45" s="431"/>
      <c r="FK45" s="431"/>
      <c r="FL45" s="431"/>
      <c r="FM45" s="431"/>
      <c r="FN45" s="431"/>
      <c r="FO45" s="431"/>
      <c r="FP45" s="431"/>
      <c r="FQ45" s="431"/>
      <c r="FR45" s="431"/>
      <c r="FS45" s="431"/>
      <c r="FT45" s="431"/>
      <c r="FU45" s="431"/>
      <c r="FV45" s="431"/>
      <c r="FW45" s="431"/>
      <c r="FX45" s="431"/>
      <c r="FY45" s="431"/>
      <c r="FZ45" s="431"/>
      <c r="GA45" s="431"/>
      <c r="GB45" s="431"/>
      <c r="GC45" s="431"/>
      <c r="GD45" s="431"/>
      <c r="GE45" s="431"/>
      <c r="GF45" s="431"/>
      <c r="GG45" s="431"/>
      <c r="GH45" s="431"/>
      <c r="GI45" s="431"/>
      <c r="GJ45" s="431"/>
      <c r="GK45" s="431"/>
      <c r="GL45" s="431"/>
      <c r="GM45" s="431"/>
      <c r="GN45" s="431"/>
      <c r="GO45" s="431"/>
      <c r="GP45" s="431"/>
      <c r="GQ45" s="431"/>
      <c r="GR45" s="431"/>
      <c r="GS45" s="431"/>
      <c r="GT45" s="431"/>
      <c r="GU45" s="431"/>
      <c r="GV45" s="431"/>
      <c r="GW45" s="431"/>
      <c r="GX45" s="431"/>
      <c r="GY45" s="431"/>
      <c r="GZ45" s="431"/>
      <c r="HA45" s="431"/>
      <c r="HB45" s="431"/>
      <c r="HC45" s="431"/>
      <c r="HD45" s="431"/>
      <c r="HE45" s="431"/>
      <c r="HF45" s="431"/>
      <c r="HG45" s="431"/>
      <c r="HH45" s="431"/>
      <c r="HI45" s="431"/>
      <c r="HJ45" s="431"/>
      <c r="HK45" s="431"/>
      <c r="HL45" s="431"/>
      <c r="HM45" s="431"/>
      <c r="HN45" s="431"/>
      <c r="HO45" s="431"/>
      <c r="HP45" s="431"/>
      <c r="HQ45" s="431"/>
      <c r="HR45" s="431"/>
      <c r="HS45" s="431"/>
      <c r="HT45" s="431"/>
      <c r="HU45" s="431"/>
      <c r="HV45" s="431"/>
      <c r="HW45" s="431"/>
      <c r="HX45" s="431"/>
      <c r="HY45" s="431"/>
      <c r="HZ45" s="431"/>
      <c r="IA45" s="431"/>
      <c r="IB45" s="431"/>
      <c r="IC45" s="431"/>
      <c r="ID45" s="431"/>
      <c r="IE45" s="431"/>
      <c r="IF45" s="431"/>
      <c r="IG45" s="431"/>
      <c r="IH45" s="431"/>
      <c r="II45" s="431"/>
      <c r="IJ45" s="431"/>
      <c r="IK45" s="431"/>
      <c r="IL45" s="431"/>
      <c r="IM45" s="431"/>
      <c r="IN45" s="431"/>
      <c r="IO45" s="431"/>
      <c r="IP45" s="431"/>
      <c r="IQ45" s="431"/>
      <c r="IR45" s="431"/>
    </row>
    <row r="46" spans="1:252" s="437" customFormat="1" ht="60.75" customHeight="1" x14ac:dyDescent="0.25">
      <c r="A46" s="490">
        <v>26</v>
      </c>
      <c r="B46" s="418" t="s">
        <v>529</v>
      </c>
      <c r="C46" s="418" t="s">
        <v>80</v>
      </c>
      <c r="D46" s="490" t="s">
        <v>177</v>
      </c>
      <c r="E46" s="419" t="s">
        <v>139</v>
      </c>
      <c r="F46" s="483">
        <v>780.35</v>
      </c>
      <c r="G46" s="100" t="s">
        <v>533</v>
      </c>
      <c r="H46" s="419"/>
      <c r="I46" s="419" t="s">
        <v>532</v>
      </c>
      <c r="J46" s="418" t="s">
        <v>381</v>
      </c>
      <c r="K46" s="100" t="s">
        <v>531</v>
      </c>
      <c r="L46" s="521"/>
      <c r="M46" s="431"/>
      <c r="N46" s="431"/>
      <c r="O46" s="431"/>
      <c r="P46" s="431"/>
      <c r="Q46" s="431"/>
      <c r="R46" s="431"/>
      <c r="S46" s="431"/>
      <c r="T46" s="431"/>
      <c r="U46" s="431"/>
      <c r="V46" s="431"/>
      <c r="W46" s="431"/>
      <c r="X46" s="431"/>
      <c r="Y46" s="431"/>
      <c r="Z46" s="431"/>
      <c r="AA46" s="431"/>
      <c r="AB46" s="431"/>
      <c r="AC46" s="431"/>
      <c r="AD46" s="431"/>
      <c r="AE46" s="431"/>
      <c r="AF46" s="431"/>
      <c r="AG46" s="431"/>
      <c r="AH46" s="431"/>
      <c r="AI46" s="431"/>
      <c r="AJ46" s="431"/>
      <c r="AK46" s="431"/>
      <c r="AL46" s="431"/>
      <c r="AM46" s="431"/>
      <c r="AN46" s="431"/>
      <c r="AO46" s="431"/>
      <c r="AP46" s="431"/>
      <c r="AQ46" s="431"/>
      <c r="AR46" s="431"/>
      <c r="AS46" s="431"/>
      <c r="AT46" s="431"/>
      <c r="AU46" s="431"/>
      <c r="AV46" s="431"/>
      <c r="AW46" s="431"/>
      <c r="AX46" s="431"/>
      <c r="AY46" s="431"/>
      <c r="AZ46" s="431"/>
      <c r="BA46" s="431"/>
      <c r="BB46" s="431"/>
      <c r="BC46" s="431"/>
      <c r="BD46" s="431"/>
      <c r="BE46" s="431"/>
      <c r="BF46" s="431"/>
      <c r="BG46" s="431"/>
      <c r="BH46" s="431"/>
      <c r="BI46" s="431"/>
      <c r="BJ46" s="431"/>
      <c r="BK46" s="431"/>
      <c r="BL46" s="431"/>
      <c r="BM46" s="431"/>
      <c r="BN46" s="431"/>
      <c r="BO46" s="431"/>
      <c r="BP46" s="431"/>
      <c r="BQ46" s="431"/>
      <c r="BR46" s="431"/>
      <c r="BS46" s="431"/>
      <c r="BT46" s="431"/>
      <c r="BU46" s="431"/>
      <c r="BV46" s="431"/>
      <c r="BW46" s="431"/>
      <c r="BX46" s="431"/>
      <c r="BY46" s="431"/>
      <c r="BZ46" s="431"/>
      <c r="CA46" s="431"/>
      <c r="CB46" s="431"/>
      <c r="CC46" s="431"/>
      <c r="CD46" s="431"/>
      <c r="CE46" s="431"/>
      <c r="CF46" s="431"/>
      <c r="CG46" s="431"/>
      <c r="CH46" s="431"/>
      <c r="CI46" s="431"/>
      <c r="CJ46" s="431"/>
      <c r="CK46" s="431"/>
      <c r="CL46" s="431"/>
      <c r="CM46" s="431"/>
      <c r="CN46" s="431"/>
      <c r="CO46" s="431"/>
      <c r="CP46" s="431"/>
      <c r="CQ46" s="431"/>
      <c r="CR46" s="431"/>
      <c r="CS46" s="431"/>
      <c r="CT46" s="431"/>
      <c r="CU46" s="431"/>
      <c r="CV46" s="431"/>
      <c r="CW46" s="431"/>
      <c r="CX46" s="431"/>
      <c r="CY46" s="431"/>
      <c r="CZ46" s="431"/>
      <c r="DA46" s="431"/>
      <c r="DB46" s="431"/>
      <c r="DC46" s="431"/>
      <c r="DD46" s="431"/>
      <c r="DE46" s="431"/>
      <c r="DF46" s="431"/>
      <c r="DG46" s="431"/>
      <c r="DH46" s="431"/>
      <c r="DI46" s="431"/>
      <c r="DJ46" s="431"/>
      <c r="DK46" s="431"/>
      <c r="DL46" s="431"/>
      <c r="DM46" s="431"/>
      <c r="DN46" s="431"/>
      <c r="DO46" s="431"/>
      <c r="DP46" s="431"/>
      <c r="DQ46" s="431"/>
      <c r="DR46" s="431"/>
      <c r="DS46" s="431"/>
      <c r="DT46" s="431"/>
      <c r="DU46" s="431"/>
      <c r="DV46" s="431"/>
      <c r="DW46" s="431"/>
      <c r="DX46" s="431"/>
      <c r="DY46" s="431"/>
      <c r="DZ46" s="431"/>
      <c r="EA46" s="431"/>
      <c r="EB46" s="431"/>
      <c r="EC46" s="431"/>
      <c r="ED46" s="431"/>
      <c r="EE46" s="431"/>
      <c r="EF46" s="431"/>
      <c r="EG46" s="431"/>
      <c r="EH46" s="431"/>
      <c r="EI46" s="431"/>
      <c r="EJ46" s="431"/>
      <c r="EK46" s="431"/>
      <c r="EL46" s="431"/>
      <c r="EM46" s="431"/>
      <c r="EN46" s="431"/>
      <c r="EO46" s="431"/>
      <c r="EP46" s="431"/>
      <c r="EQ46" s="431"/>
      <c r="ER46" s="431"/>
      <c r="ES46" s="431"/>
      <c r="ET46" s="431"/>
      <c r="EU46" s="431"/>
      <c r="EV46" s="431"/>
      <c r="EW46" s="431"/>
      <c r="EX46" s="431"/>
      <c r="EY46" s="431"/>
      <c r="EZ46" s="431"/>
      <c r="FA46" s="431"/>
      <c r="FB46" s="431"/>
      <c r="FC46" s="431"/>
      <c r="FD46" s="431"/>
      <c r="FE46" s="431"/>
      <c r="FF46" s="431"/>
      <c r="FG46" s="431"/>
      <c r="FH46" s="431"/>
      <c r="FI46" s="431"/>
      <c r="FJ46" s="431"/>
      <c r="FK46" s="431"/>
      <c r="FL46" s="431"/>
      <c r="FM46" s="431"/>
      <c r="FN46" s="431"/>
      <c r="FO46" s="431"/>
      <c r="FP46" s="431"/>
      <c r="FQ46" s="431"/>
      <c r="FR46" s="431"/>
      <c r="FS46" s="431"/>
      <c r="FT46" s="431"/>
      <c r="FU46" s="431"/>
      <c r="FV46" s="431"/>
      <c r="FW46" s="431"/>
      <c r="FX46" s="431"/>
      <c r="FY46" s="431"/>
      <c r="FZ46" s="431"/>
      <c r="GA46" s="431"/>
      <c r="GB46" s="431"/>
      <c r="GC46" s="431"/>
      <c r="GD46" s="431"/>
      <c r="GE46" s="431"/>
      <c r="GF46" s="431"/>
      <c r="GG46" s="431"/>
      <c r="GH46" s="431"/>
      <c r="GI46" s="431"/>
      <c r="GJ46" s="431"/>
      <c r="GK46" s="431"/>
      <c r="GL46" s="431"/>
      <c r="GM46" s="431"/>
      <c r="GN46" s="431"/>
      <c r="GO46" s="431"/>
      <c r="GP46" s="431"/>
      <c r="GQ46" s="431"/>
      <c r="GR46" s="431"/>
      <c r="GS46" s="431"/>
      <c r="GT46" s="431"/>
      <c r="GU46" s="431"/>
      <c r="GV46" s="431"/>
      <c r="GW46" s="431"/>
      <c r="GX46" s="431"/>
      <c r="GY46" s="431"/>
      <c r="GZ46" s="431"/>
      <c r="HA46" s="431"/>
      <c r="HB46" s="431"/>
      <c r="HC46" s="431"/>
      <c r="HD46" s="431"/>
      <c r="HE46" s="431"/>
      <c r="HF46" s="431"/>
      <c r="HG46" s="431"/>
      <c r="HH46" s="431"/>
      <c r="HI46" s="431"/>
      <c r="HJ46" s="431"/>
      <c r="HK46" s="431"/>
      <c r="HL46" s="431"/>
      <c r="HM46" s="431"/>
      <c r="HN46" s="431"/>
      <c r="HO46" s="431"/>
      <c r="HP46" s="431"/>
      <c r="HQ46" s="431"/>
      <c r="HR46" s="431"/>
      <c r="HS46" s="431"/>
      <c r="HT46" s="431"/>
      <c r="HU46" s="431"/>
      <c r="HV46" s="431"/>
      <c r="HW46" s="431"/>
      <c r="HX46" s="431"/>
      <c r="HY46" s="431"/>
      <c r="HZ46" s="431"/>
      <c r="IA46" s="431"/>
      <c r="IB46" s="431"/>
      <c r="IC46" s="431"/>
      <c r="ID46" s="431"/>
      <c r="IE46" s="431"/>
      <c r="IF46" s="431"/>
      <c r="IG46" s="431"/>
      <c r="IH46" s="431"/>
      <c r="II46" s="431"/>
      <c r="IJ46" s="431"/>
      <c r="IK46" s="431"/>
      <c r="IL46" s="431"/>
      <c r="IM46" s="431"/>
      <c r="IN46" s="431"/>
      <c r="IO46" s="431"/>
      <c r="IP46" s="431"/>
      <c r="IQ46" s="431"/>
      <c r="IR46" s="431"/>
    </row>
    <row r="47" spans="1:252" s="437" customFormat="1" ht="55.9" customHeight="1" x14ac:dyDescent="0.25">
      <c r="A47" s="490">
        <v>27</v>
      </c>
      <c r="B47" s="418" t="s">
        <v>526</v>
      </c>
      <c r="C47" s="418" t="s">
        <v>80</v>
      </c>
      <c r="D47" s="490" t="s">
        <v>527</v>
      </c>
      <c r="E47" s="419" t="s">
        <v>139</v>
      </c>
      <c r="F47" s="483">
        <v>1358.57</v>
      </c>
      <c r="G47" s="100" t="s">
        <v>528</v>
      </c>
      <c r="H47" s="419"/>
      <c r="I47" s="419"/>
      <c r="J47" s="418" t="s">
        <v>399</v>
      </c>
      <c r="K47" s="100" t="s">
        <v>531</v>
      </c>
      <c r="L47" s="521"/>
      <c r="M47" s="431"/>
      <c r="N47" s="431"/>
      <c r="O47" s="431"/>
      <c r="P47" s="431"/>
      <c r="Q47" s="431"/>
      <c r="R47" s="431"/>
      <c r="S47" s="431"/>
      <c r="T47" s="431"/>
      <c r="U47" s="431"/>
      <c r="V47" s="431"/>
      <c r="W47" s="431"/>
      <c r="X47" s="431"/>
      <c r="Y47" s="431"/>
      <c r="Z47" s="431"/>
      <c r="AA47" s="431"/>
      <c r="AB47" s="431"/>
      <c r="AC47" s="431"/>
      <c r="AD47" s="431"/>
      <c r="AE47" s="431"/>
      <c r="AF47" s="431"/>
      <c r="AG47" s="431"/>
      <c r="AH47" s="431"/>
      <c r="AI47" s="431"/>
      <c r="AJ47" s="431"/>
      <c r="AK47" s="431"/>
      <c r="AL47" s="431"/>
      <c r="AM47" s="431"/>
      <c r="AN47" s="431"/>
      <c r="AO47" s="431"/>
      <c r="AP47" s="431"/>
      <c r="AQ47" s="431"/>
      <c r="AR47" s="431"/>
      <c r="AS47" s="431"/>
      <c r="AT47" s="431"/>
      <c r="AU47" s="431"/>
      <c r="AV47" s="431"/>
      <c r="AW47" s="431"/>
      <c r="AX47" s="431"/>
      <c r="AY47" s="431"/>
      <c r="AZ47" s="431"/>
      <c r="BA47" s="431"/>
      <c r="BB47" s="431"/>
      <c r="BC47" s="431"/>
      <c r="BD47" s="431"/>
      <c r="BE47" s="431"/>
      <c r="BF47" s="431"/>
      <c r="BG47" s="431"/>
      <c r="BH47" s="431"/>
      <c r="BI47" s="431"/>
      <c r="BJ47" s="431"/>
      <c r="BK47" s="431"/>
      <c r="BL47" s="431"/>
      <c r="BM47" s="431"/>
      <c r="BN47" s="431"/>
      <c r="BO47" s="431"/>
      <c r="BP47" s="431"/>
      <c r="BQ47" s="431"/>
      <c r="BR47" s="431"/>
      <c r="BS47" s="431"/>
      <c r="BT47" s="431"/>
      <c r="BU47" s="431"/>
      <c r="BV47" s="431"/>
      <c r="BW47" s="431"/>
      <c r="BX47" s="431"/>
      <c r="BY47" s="431"/>
      <c r="BZ47" s="431"/>
      <c r="CA47" s="431"/>
      <c r="CB47" s="431"/>
      <c r="CC47" s="431"/>
      <c r="CD47" s="431"/>
      <c r="CE47" s="431"/>
      <c r="CF47" s="431"/>
      <c r="CG47" s="431"/>
      <c r="CH47" s="431"/>
      <c r="CI47" s="431"/>
      <c r="CJ47" s="431"/>
      <c r="CK47" s="431"/>
      <c r="CL47" s="431"/>
      <c r="CM47" s="431"/>
      <c r="CN47" s="431"/>
      <c r="CO47" s="431"/>
      <c r="CP47" s="431"/>
      <c r="CQ47" s="431"/>
      <c r="CR47" s="431"/>
      <c r="CS47" s="431"/>
      <c r="CT47" s="431"/>
      <c r="CU47" s="431"/>
      <c r="CV47" s="431"/>
      <c r="CW47" s="431"/>
      <c r="CX47" s="431"/>
      <c r="CY47" s="431"/>
      <c r="CZ47" s="431"/>
      <c r="DA47" s="431"/>
      <c r="DB47" s="431"/>
      <c r="DC47" s="431"/>
      <c r="DD47" s="431"/>
      <c r="DE47" s="431"/>
      <c r="DF47" s="431"/>
      <c r="DG47" s="431"/>
      <c r="DH47" s="431"/>
      <c r="DI47" s="431"/>
      <c r="DJ47" s="431"/>
      <c r="DK47" s="431"/>
      <c r="DL47" s="431"/>
      <c r="DM47" s="431"/>
      <c r="DN47" s="431"/>
      <c r="DO47" s="431"/>
      <c r="DP47" s="431"/>
      <c r="DQ47" s="431"/>
      <c r="DR47" s="431"/>
      <c r="DS47" s="431"/>
      <c r="DT47" s="431"/>
      <c r="DU47" s="431"/>
      <c r="DV47" s="431"/>
      <c r="DW47" s="431"/>
      <c r="DX47" s="431"/>
      <c r="DY47" s="431"/>
      <c r="DZ47" s="431"/>
      <c r="EA47" s="431"/>
      <c r="EB47" s="431"/>
      <c r="EC47" s="431"/>
      <c r="ED47" s="431"/>
      <c r="EE47" s="431"/>
      <c r="EF47" s="431"/>
      <c r="EG47" s="431"/>
      <c r="EH47" s="431"/>
      <c r="EI47" s="431"/>
      <c r="EJ47" s="431"/>
      <c r="EK47" s="431"/>
      <c r="EL47" s="431"/>
      <c r="EM47" s="431"/>
      <c r="EN47" s="431"/>
      <c r="EO47" s="431"/>
      <c r="EP47" s="431"/>
      <c r="EQ47" s="431"/>
      <c r="ER47" s="431"/>
      <c r="ES47" s="431"/>
      <c r="ET47" s="431"/>
      <c r="EU47" s="431"/>
      <c r="EV47" s="431"/>
      <c r="EW47" s="431"/>
      <c r="EX47" s="431"/>
      <c r="EY47" s="431"/>
      <c r="EZ47" s="431"/>
      <c r="FA47" s="431"/>
      <c r="FB47" s="431"/>
      <c r="FC47" s="431"/>
      <c r="FD47" s="431"/>
      <c r="FE47" s="431"/>
      <c r="FF47" s="431"/>
      <c r="FG47" s="431"/>
      <c r="FH47" s="431"/>
      <c r="FI47" s="431"/>
      <c r="FJ47" s="431"/>
      <c r="FK47" s="431"/>
      <c r="FL47" s="431"/>
      <c r="FM47" s="431"/>
      <c r="FN47" s="431"/>
      <c r="FO47" s="431"/>
      <c r="FP47" s="431"/>
      <c r="FQ47" s="431"/>
      <c r="FR47" s="431"/>
      <c r="FS47" s="431"/>
      <c r="FT47" s="431"/>
      <c r="FU47" s="431"/>
      <c r="FV47" s="431"/>
      <c r="FW47" s="431"/>
      <c r="FX47" s="431"/>
      <c r="FY47" s="431"/>
      <c r="FZ47" s="431"/>
      <c r="GA47" s="431"/>
      <c r="GB47" s="431"/>
      <c r="GC47" s="431"/>
      <c r="GD47" s="431"/>
      <c r="GE47" s="431"/>
      <c r="GF47" s="431"/>
      <c r="GG47" s="431"/>
      <c r="GH47" s="431"/>
      <c r="GI47" s="431"/>
      <c r="GJ47" s="431"/>
      <c r="GK47" s="431"/>
      <c r="GL47" s="431"/>
      <c r="GM47" s="431"/>
      <c r="GN47" s="431"/>
      <c r="GO47" s="431"/>
      <c r="GP47" s="431"/>
      <c r="GQ47" s="431"/>
      <c r="GR47" s="431"/>
      <c r="GS47" s="431"/>
      <c r="GT47" s="431"/>
      <c r="GU47" s="431"/>
      <c r="GV47" s="431"/>
      <c r="GW47" s="431"/>
      <c r="GX47" s="431"/>
      <c r="GY47" s="431"/>
      <c r="GZ47" s="431"/>
      <c r="HA47" s="431"/>
      <c r="HB47" s="431"/>
      <c r="HC47" s="431"/>
      <c r="HD47" s="431"/>
      <c r="HE47" s="431"/>
      <c r="HF47" s="431"/>
      <c r="HG47" s="431"/>
      <c r="HH47" s="431"/>
      <c r="HI47" s="431"/>
      <c r="HJ47" s="431"/>
      <c r="HK47" s="431"/>
      <c r="HL47" s="431"/>
      <c r="HM47" s="431"/>
      <c r="HN47" s="431"/>
      <c r="HO47" s="431"/>
      <c r="HP47" s="431"/>
      <c r="HQ47" s="431"/>
      <c r="HR47" s="431"/>
      <c r="HS47" s="431"/>
      <c r="HT47" s="431"/>
      <c r="HU47" s="431"/>
      <c r="HV47" s="431"/>
      <c r="HW47" s="431"/>
      <c r="HX47" s="431"/>
      <c r="HY47" s="431"/>
      <c r="HZ47" s="431"/>
      <c r="IA47" s="431"/>
      <c r="IB47" s="431"/>
      <c r="IC47" s="431"/>
      <c r="ID47" s="431"/>
      <c r="IE47" s="431"/>
      <c r="IF47" s="431"/>
      <c r="IG47" s="431"/>
      <c r="IH47" s="431"/>
      <c r="II47" s="431"/>
      <c r="IJ47" s="431"/>
      <c r="IK47" s="431"/>
      <c r="IL47" s="431"/>
      <c r="IM47" s="431"/>
      <c r="IN47" s="431"/>
      <c r="IO47" s="431"/>
      <c r="IP47" s="431"/>
      <c r="IQ47" s="431"/>
      <c r="IR47" s="431"/>
    </row>
    <row r="48" spans="1:252" s="437" customFormat="1" ht="55.9" customHeight="1" x14ac:dyDescent="0.25">
      <c r="A48" s="490">
        <v>28</v>
      </c>
      <c r="B48" s="418" t="s">
        <v>535</v>
      </c>
      <c r="C48" s="418" t="s">
        <v>80</v>
      </c>
      <c r="D48" s="490" t="s">
        <v>534</v>
      </c>
      <c r="E48" s="419" t="s">
        <v>139</v>
      </c>
      <c r="F48" s="483">
        <v>705.29</v>
      </c>
      <c r="G48" s="100" t="s">
        <v>536</v>
      </c>
      <c r="H48" s="419"/>
      <c r="I48" s="419"/>
      <c r="J48" s="418" t="s">
        <v>399</v>
      </c>
      <c r="K48" s="100" t="s">
        <v>537</v>
      </c>
      <c r="L48" s="521"/>
      <c r="M48" s="431"/>
      <c r="N48" s="431"/>
      <c r="O48" s="431"/>
      <c r="P48" s="431"/>
      <c r="Q48" s="431"/>
      <c r="R48" s="431"/>
      <c r="S48" s="431"/>
      <c r="T48" s="431"/>
      <c r="U48" s="431"/>
      <c r="V48" s="431"/>
      <c r="W48" s="431"/>
      <c r="X48" s="431"/>
      <c r="Y48" s="431"/>
      <c r="Z48" s="431"/>
      <c r="AA48" s="431"/>
      <c r="AB48" s="431"/>
      <c r="AC48" s="431"/>
      <c r="AD48" s="431"/>
      <c r="AE48" s="431"/>
      <c r="AF48" s="431"/>
      <c r="AG48" s="431"/>
      <c r="AH48" s="431"/>
      <c r="AI48" s="431"/>
      <c r="AJ48" s="431"/>
      <c r="AK48" s="431"/>
      <c r="AL48" s="431"/>
      <c r="AM48" s="431"/>
      <c r="AN48" s="431"/>
      <c r="AO48" s="431"/>
      <c r="AP48" s="431"/>
      <c r="AQ48" s="431"/>
      <c r="AR48" s="431"/>
      <c r="AS48" s="431"/>
      <c r="AT48" s="431"/>
      <c r="AU48" s="431"/>
      <c r="AV48" s="431"/>
      <c r="AW48" s="431"/>
      <c r="AX48" s="431"/>
      <c r="AY48" s="431"/>
      <c r="AZ48" s="431"/>
      <c r="BA48" s="431"/>
      <c r="BB48" s="431"/>
      <c r="BC48" s="431"/>
      <c r="BD48" s="431"/>
      <c r="BE48" s="431"/>
      <c r="BF48" s="431"/>
      <c r="BG48" s="431"/>
      <c r="BH48" s="431"/>
      <c r="BI48" s="431"/>
      <c r="BJ48" s="431"/>
      <c r="BK48" s="431"/>
      <c r="BL48" s="431"/>
      <c r="BM48" s="431"/>
      <c r="BN48" s="431"/>
      <c r="BO48" s="431"/>
      <c r="BP48" s="431"/>
      <c r="BQ48" s="431"/>
      <c r="BR48" s="431"/>
      <c r="BS48" s="431"/>
      <c r="BT48" s="431"/>
      <c r="BU48" s="431"/>
      <c r="BV48" s="431"/>
      <c r="BW48" s="431"/>
      <c r="BX48" s="431"/>
      <c r="BY48" s="431"/>
      <c r="BZ48" s="431"/>
      <c r="CA48" s="431"/>
      <c r="CB48" s="431"/>
      <c r="CC48" s="431"/>
      <c r="CD48" s="431"/>
      <c r="CE48" s="431"/>
      <c r="CF48" s="431"/>
      <c r="CG48" s="431"/>
      <c r="CH48" s="431"/>
      <c r="CI48" s="431"/>
      <c r="CJ48" s="431"/>
      <c r="CK48" s="431"/>
      <c r="CL48" s="431"/>
      <c r="CM48" s="431"/>
      <c r="CN48" s="431"/>
      <c r="CO48" s="431"/>
      <c r="CP48" s="431"/>
      <c r="CQ48" s="431"/>
      <c r="CR48" s="431"/>
      <c r="CS48" s="431"/>
      <c r="CT48" s="431"/>
      <c r="CU48" s="431"/>
      <c r="CV48" s="431"/>
      <c r="CW48" s="431"/>
      <c r="CX48" s="431"/>
      <c r="CY48" s="431"/>
      <c r="CZ48" s="431"/>
      <c r="DA48" s="431"/>
      <c r="DB48" s="431"/>
      <c r="DC48" s="431"/>
      <c r="DD48" s="431"/>
      <c r="DE48" s="431"/>
      <c r="DF48" s="431"/>
      <c r="DG48" s="431"/>
      <c r="DH48" s="431"/>
      <c r="DI48" s="431"/>
      <c r="DJ48" s="431"/>
      <c r="DK48" s="431"/>
      <c r="DL48" s="431"/>
      <c r="DM48" s="431"/>
      <c r="DN48" s="431"/>
      <c r="DO48" s="431"/>
      <c r="DP48" s="431"/>
      <c r="DQ48" s="431"/>
      <c r="DR48" s="431"/>
      <c r="DS48" s="431"/>
      <c r="DT48" s="431"/>
      <c r="DU48" s="431"/>
      <c r="DV48" s="431"/>
      <c r="DW48" s="431"/>
      <c r="DX48" s="431"/>
      <c r="DY48" s="431"/>
      <c r="DZ48" s="431"/>
      <c r="EA48" s="431"/>
      <c r="EB48" s="431"/>
      <c r="EC48" s="431"/>
      <c r="ED48" s="431"/>
      <c r="EE48" s="431"/>
      <c r="EF48" s="431"/>
      <c r="EG48" s="431"/>
      <c r="EH48" s="431"/>
      <c r="EI48" s="431"/>
      <c r="EJ48" s="431"/>
      <c r="EK48" s="431"/>
      <c r="EL48" s="431"/>
      <c r="EM48" s="431"/>
      <c r="EN48" s="431"/>
      <c r="EO48" s="431"/>
      <c r="EP48" s="431"/>
      <c r="EQ48" s="431"/>
      <c r="ER48" s="431"/>
      <c r="ES48" s="431"/>
      <c r="ET48" s="431"/>
      <c r="EU48" s="431"/>
      <c r="EV48" s="431"/>
      <c r="EW48" s="431"/>
      <c r="EX48" s="431"/>
      <c r="EY48" s="431"/>
      <c r="EZ48" s="431"/>
      <c r="FA48" s="431"/>
      <c r="FB48" s="431"/>
      <c r="FC48" s="431"/>
      <c r="FD48" s="431"/>
      <c r="FE48" s="431"/>
      <c r="FF48" s="431"/>
      <c r="FG48" s="431"/>
      <c r="FH48" s="431"/>
      <c r="FI48" s="431"/>
      <c r="FJ48" s="431"/>
      <c r="FK48" s="431"/>
      <c r="FL48" s="431"/>
      <c r="FM48" s="431"/>
      <c r="FN48" s="431"/>
      <c r="FO48" s="431"/>
      <c r="FP48" s="431"/>
      <c r="FQ48" s="431"/>
      <c r="FR48" s="431"/>
      <c r="FS48" s="431"/>
      <c r="FT48" s="431"/>
      <c r="FU48" s="431"/>
      <c r="FV48" s="431"/>
      <c r="FW48" s="431"/>
      <c r="FX48" s="431"/>
      <c r="FY48" s="431"/>
      <c r="FZ48" s="431"/>
      <c r="GA48" s="431"/>
      <c r="GB48" s="431"/>
      <c r="GC48" s="431"/>
      <c r="GD48" s="431"/>
      <c r="GE48" s="431"/>
      <c r="GF48" s="431"/>
      <c r="GG48" s="431"/>
      <c r="GH48" s="431"/>
      <c r="GI48" s="431"/>
      <c r="GJ48" s="431"/>
      <c r="GK48" s="431"/>
      <c r="GL48" s="431"/>
      <c r="GM48" s="431"/>
      <c r="GN48" s="431"/>
      <c r="GO48" s="431"/>
      <c r="GP48" s="431"/>
      <c r="GQ48" s="431"/>
      <c r="GR48" s="431"/>
      <c r="GS48" s="431"/>
      <c r="GT48" s="431"/>
      <c r="GU48" s="431"/>
      <c r="GV48" s="431"/>
      <c r="GW48" s="431"/>
      <c r="GX48" s="431"/>
      <c r="GY48" s="431"/>
      <c r="GZ48" s="431"/>
      <c r="HA48" s="431"/>
      <c r="HB48" s="431"/>
      <c r="HC48" s="431"/>
      <c r="HD48" s="431"/>
      <c r="HE48" s="431"/>
      <c r="HF48" s="431"/>
      <c r="HG48" s="431"/>
      <c r="HH48" s="431"/>
      <c r="HI48" s="431"/>
      <c r="HJ48" s="431"/>
      <c r="HK48" s="431"/>
      <c r="HL48" s="431"/>
      <c r="HM48" s="431"/>
      <c r="HN48" s="431"/>
      <c r="HO48" s="431"/>
      <c r="HP48" s="431"/>
      <c r="HQ48" s="431"/>
      <c r="HR48" s="431"/>
      <c r="HS48" s="431"/>
      <c r="HT48" s="431"/>
      <c r="HU48" s="431"/>
      <c r="HV48" s="431"/>
      <c r="HW48" s="431"/>
      <c r="HX48" s="431"/>
      <c r="HY48" s="431"/>
      <c r="HZ48" s="431"/>
      <c r="IA48" s="431"/>
      <c r="IB48" s="431"/>
      <c r="IC48" s="431"/>
      <c r="ID48" s="431"/>
      <c r="IE48" s="431"/>
      <c r="IF48" s="431"/>
      <c r="IG48" s="431"/>
      <c r="IH48" s="431"/>
      <c r="II48" s="431"/>
      <c r="IJ48" s="431"/>
      <c r="IK48" s="431"/>
      <c r="IL48" s="431"/>
      <c r="IM48" s="431"/>
      <c r="IN48" s="431"/>
      <c r="IO48" s="431"/>
      <c r="IP48" s="431"/>
      <c r="IQ48" s="431"/>
      <c r="IR48" s="431"/>
    </row>
    <row r="49" spans="1:252" s="437" customFormat="1" ht="56.45" customHeight="1" x14ac:dyDescent="0.25">
      <c r="A49" s="490">
        <v>29</v>
      </c>
      <c r="B49" s="418" t="s">
        <v>538</v>
      </c>
      <c r="C49" s="418" t="s">
        <v>80</v>
      </c>
      <c r="D49" s="490" t="s">
        <v>534</v>
      </c>
      <c r="E49" s="419" t="s">
        <v>139</v>
      </c>
      <c r="F49" s="483">
        <v>855.68</v>
      </c>
      <c r="G49" s="100" t="s">
        <v>539</v>
      </c>
      <c r="H49" s="419"/>
      <c r="I49" s="419"/>
      <c r="J49" s="418" t="s">
        <v>399</v>
      </c>
      <c r="K49" s="100" t="s">
        <v>531</v>
      </c>
      <c r="L49" s="521"/>
      <c r="M49" s="431"/>
      <c r="N49" s="431"/>
      <c r="O49" s="431"/>
      <c r="P49" s="431"/>
      <c r="Q49" s="431"/>
      <c r="R49" s="431"/>
      <c r="S49" s="431"/>
      <c r="T49" s="431"/>
      <c r="U49" s="431"/>
      <c r="V49" s="431"/>
      <c r="W49" s="431"/>
      <c r="X49" s="431"/>
      <c r="Y49" s="431"/>
      <c r="Z49" s="431"/>
      <c r="AA49" s="431"/>
      <c r="AB49" s="431"/>
      <c r="AC49" s="431"/>
      <c r="AD49" s="431"/>
      <c r="AE49" s="431"/>
      <c r="AF49" s="431"/>
      <c r="AG49" s="431"/>
      <c r="AH49" s="431"/>
      <c r="AI49" s="431"/>
      <c r="AJ49" s="431"/>
      <c r="AK49" s="431"/>
      <c r="AL49" s="431"/>
      <c r="AM49" s="431"/>
      <c r="AN49" s="431"/>
      <c r="AO49" s="431"/>
      <c r="AP49" s="431"/>
      <c r="AQ49" s="431"/>
      <c r="AR49" s="431"/>
      <c r="AS49" s="431"/>
      <c r="AT49" s="431"/>
      <c r="AU49" s="431"/>
      <c r="AV49" s="431"/>
      <c r="AW49" s="431"/>
      <c r="AX49" s="431"/>
      <c r="AY49" s="431"/>
      <c r="AZ49" s="431"/>
      <c r="BA49" s="431"/>
      <c r="BB49" s="431"/>
      <c r="BC49" s="431"/>
      <c r="BD49" s="431"/>
      <c r="BE49" s="431"/>
      <c r="BF49" s="431"/>
      <c r="BG49" s="431"/>
      <c r="BH49" s="431"/>
      <c r="BI49" s="431"/>
      <c r="BJ49" s="431"/>
      <c r="BK49" s="431"/>
      <c r="BL49" s="431"/>
      <c r="BM49" s="431"/>
      <c r="BN49" s="431"/>
      <c r="BO49" s="431"/>
      <c r="BP49" s="431"/>
      <c r="BQ49" s="431"/>
      <c r="BR49" s="431"/>
      <c r="BS49" s="431"/>
      <c r="BT49" s="431"/>
      <c r="BU49" s="431"/>
      <c r="BV49" s="431"/>
      <c r="BW49" s="431"/>
      <c r="BX49" s="431"/>
      <c r="BY49" s="431"/>
      <c r="BZ49" s="431"/>
      <c r="CA49" s="431"/>
      <c r="CB49" s="431"/>
      <c r="CC49" s="431"/>
      <c r="CD49" s="431"/>
      <c r="CE49" s="431"/>
      <c r="CF49" s="431"/>
      <c r="CG49" s="431"/>
      <c r="CH49" s="431"/>
      <c r="CI49" s="431"/>
      <c r="CJ49" s="431"/>
      <c r="CK49" s="431"/>
      <c r="CL49" s="431"/>
      <c r="CM49" s="431"/>
      <c r="CN49" s="431"/>
      <c r="CO49" s="431"/>
      <c r="CP49" s="431"/>
      <c r="CQ49" s="431"/>
      <c r="CR49" s="431"/>
      <c r="CS49" s="431"/>
      <c r="CT49" s="431"/>
      <c r="CU49" s="431"/>
      <c r="CV49" s="431"/>
      <c r="CW49" s="431"/>
      <c r="CX49" s="431"/>
      <c r="CY49" s="431"/>
      <c r="CZ49" s="431"/>
      <c r="DA49" s="431"/>
      <c r="DB49" s="431"/>
      <c r="DC49" s="431"/>
      <c r="DD49" s="431"/>
      <c r="DE49" s="431"/>
      <c r="DF49" s="431"/>
      <c r="DG49" s="431"/>
      <c r="DH49" s="431"/>
      <c r="DI49" s="431"/>
      <c r="DJ49" s="431"/>
      <c r="DK49" s="431"/>
      <c r="DL49" s="431"/>
      <c r="DM49" s="431"/>
      <c r="DN49" s="431"/>
      <c r="DO49" s="431"/>
      <c r="DP49" s="431"/>
      <c r="DQ49" s="431"/>
      <c r="DR49" s="431"/>
      <c r="DS49" s="431"/>
      <c r="DT49" s="431"/>
      <c r="DU49" s="431"/>
      <c r="DV49" s="431"/>
      <c r="DW49" s="431"/>
      <c r="DX49" s="431"/>
      <c r="DY49" s="431"/>
      <c r="DZ49" s="431"/>
      <c r="EA49" s="431"/>
      <c r="EB49" s="431"/>
      <c r="EC49" s="431"/>
      <c r="ED49" s="431"/>
      <c r="EE49" s="431"/>
      <c r="EF49" s="431"/>
      <c r="EG49" s="431"/>
      <c r="EH49" s="431"/>
      <c r="EI49" s="431"/>
      <c r="EJ49" s="431"/>
      <c r="EK49" s="431"/>
      <c r="EL49" s="431"/>
      <c r="EM49" s="431"/>
      <c r="EN49" s="431"/>
      <c r="EO49" s="431"/>
      <c r="EP49" s="431"/>
      <c r="EQ49" s="431"/>
      <c r="ER49" s="431"/>
      <c r="ES49" s="431"/>
      <c r="ET49" s="431"/>
      <c r="EU49" s="431"/>
      <c r="EV49" s="431"/>
      <c r="EW49" s="431"/>
      <c r="EX49" s="431"/>
      <c r="EY49" s="431"/>
      <c r="EZ49" s="431"/>
      <c r="FA49" s="431"/>
      <c r="FB49" s="431"/>
      <c r="FC49" s="431"/>
      <c r="FD49" s="431"/>
      <c r="FE49" s="431"/>
      <c r="FF49" s="431"/>
      <c r="FG49" s="431"/>
      <c r="FH49" s="431"/>
      <c r="FI49" s="431"/>
      <c r="FJ49" s="431"/>
      <c r="FK49" s="431"/>
      <c r="FL49" s="431"/>
      <c r="FM49" s="431"/>
      <c r="FN49" s="431"/>
      <c r="FO49" s="431"/>
      <c r="FP49" s="431"/>
      <c r="FQ49" s="431"/>
      <c r="FR49" s="431"/>
      <c r="FS49" s="431"/>
      <c r="FT49" s="431"/>
      <c r="FU49" s="431"/>
      <c r="FV49" s="431"/>
      <c r="FW49" s="431"/>
      <c r="FX49" s="431"/>
      <c r="FY49" s="431"/>
      <c r="FZ49" s="431"/>
      <c r="GA49" s="431"/>
      <c r="GB49" s="431"/>
      <c r="GC49" s="431"/>
      <c r="GD49" s="431"/>
      <c r="GE49" s="431"/>
      <c r="GF49" s="431"/>
      <c r="GG49" s="431"/>
      <c r="GH49" s="431"/>
      <c r="GI49" s="431"/>
      <c r="GJ49" s="431"/>
      <c r="GK49" s="431"/>
      <c r="GL49" s="431"/>
      <c r="GM49" s="431"/>
      <c r="GN49" s="431"/>
      <c r="GO49" s="431"/>
      <c r="GP49" s="431"/>
      <c r="GQ49" s="431"/>
      <c r="GR49" s="431"/>
      <c r="GS49" s="431"/>
      <c r="GT49" s="431"/>
      <c r="GU49" s="431"/>
      <c r="GV49" s="431"/>
      <c r="GW49" s="431"/>
      <c r="GX49" s="431"/>
      <c r="GY49" s="431"/>
      <c r="GZ49" s="431"/>
      <c r="HA49" s="431"/>
      <c r="HB49" s="431"/>
      <c r="HC49" s="431"/>
      <c r="HD49" s="431"/>
      <c r="HE49" s="431"/>
      <c r="HF49" s="431"/>
      <c r="HG49" s="431"/>
      <c r="HH49" s="431"/>
      <c r="HI49" s="431"/>
      <c r="HJ49" s="431"/>
      <c r="HK49" s="431"/>
      <c r="HL49" s="431"/>
      <c r="HM49" s="431"/>
      <c r="HN49" s="431"/>
      <c r="HO49" s="431"/>
      <c r="HP49" s="431"/>
      <c r="HQ49" s="431"/>
      <c r="HR49" s="431"/>
      <c r="HS49" s="431"/>
      <c r="HT49" s="431"/>
      <c r="HU49" s="431"/>
      <c r="HV49" s="431"/>
      <c r="HW49" s="431"/>
      <c r="HX49" s="431"/>
      <c r="HY49" s="431"/>
      <c r="HZ49" s="431"/>
      <c r="IA49" s="431"/>
      <c r="IB49" s="431"/>
      <c r="IC49" s="431"/>
      <c r="ID49" s="431"/>
      <c r="IE49" s="431"/>
      <c r="IF49" s="431"/>
      <c r="IG49" s="431"/>
      <c r="IH49" s="431"/>
      <c r="II49" s="431"/>
      <c r="IJ49" s="431"/>
      <c r="IK49" s="431"/>
      <c r="IL49" s="431"/>
      <c r="IM49" s="431"/>
      <c r="IN49" s="431"/>
      <c r="IO49" s="431"/>
      <c r="IP49" s="431"/>
      <c r="IQ49" s="431"/>
      <c r="IR49" s="431"/>
    </row>
    <row r="50" spans="1:252" s="437" customFormat="1" ht="58.5" customHeight="1" x14ac:dyDescent="0.25">
      <c r="A50" s="490">
        <v>30</v>
      </c>
      <c r="B50" s="418" t="s">
        <v>540</v>
      </c>
      <c r="C50" s="418" t="s">
        <v>80</v>
      </c>
      <c r="D50" s="490" t="s">
        <v>497</v>
      </c>
      <c r="E50" s="419" t="s">
        <v>139</v>
      </c>
      <c r="F50" s="483">
        <v>186.25</v>
      </c>
      <c r="G50" s="100" t="s">
        <v>541</v>
      </c>
      <c r="H50" s="419"/>
      <c r="I50" s="419"/>
      <c r="J50" s="418" t="s">
        <v>379</v>
      </c>
      <c r="K50" s="100" t="s">
        <v>531</v>
      </c>
      <c r="L50" s="521"/>
      <c r="M50" s="431"/>
      <c r="N50" s="431"/>
      <c r="O50" s="431"/>
      <c r="P50" s="431"/>
      <c r="Q50" s="431"/>
      <c r="R50" s="431"/>
      <c r="S50" s="431"/>
      <c r="T50" s="431"/>
      <c r="U50" s="431"/>
      <c r="V50" s="431"/>
      <c r="W50" s="431"/>
      <c r="X50" s="431"/>
      <c r="Y50" s="431"/>
      <c r="Z50" s="431"/>
      <c r="AA50" s="431"/>
      <c r="AB50" s="431"/>
      <c r="AC50" s="431"/>
      <c r="AD50" s="431"/>
      <c r="AE50" s="431"/>
      <c r="AF50" s="431"/>
      <c r="AG50" s="431"/>
      <c r="AH50" s="431"/>
      <c r="AI50" s="431"/>
      <c r="AJ50" s="431"/>
      <c r="AK50" s="431"/>
      <c r="AL50" s="431"/>
      <c r="AM50" s="431"/>
      <c r="AN50" s="431"/>
      <c r="AO50" s="431"/>
      <c r="AP50" s="431"/>
      <c r="AQ50" s="431"/>
      <c r="AR50" s="431"/>
      <c r="AS50" s="431"/>
      <c r="AT50" s="431"/>
      <c r="AU50" s="431"/>
      <c r="AV50" s="431"/>
      <c r="AW50" s="431"/>
      <c r="AX50" s="431"/>
      <c r="AY50" s="431"/>
      <c r="AZ50" s="431"/>
      <c r="BA50" s="431"/>
      <c r="BB50" s="431"/>
      <c r="BC50" s="431"/>
      <c r="BD50" s="431"/>
      <c r="BE50" s="431"/>
      <c r="BF50" s="431"/>
      <c r="BG50" s="431"/>
      <c r="BH50" s="431"/>
      <c r="BI50" s="431"/>
      <c r="BJ50" s="431"/>
      <c r="BK50" s="431"/>
      <c r="BL50" s="431"/>
      <c r="BM50" s="431"/>
      <c r="BN50" s="431"/>
      <c r="BO50" s="431"/>
      <c r="BP50" s="431"/>
      <c r="BQ50" s="431"/>
      <c r="BR50" s="431"/>
      <c r="BS50" s="431"/>
      <c r="BT50" s="431"/>
      <c r="BU50" s="431"/>
      <c r="BV50" s="431"/>
      <c r="BW50" s="431"/>
      <c r="BX50" s="431"/>
      <c r="BY50" s="431"/>
      <c r="BZ50" s="431"/>
      <c r="CA50" s="431"/>
      <c r="CB50" s="431"/>
      <c r="CC50" s="431"/>
      <c r="CD50" s="431"/>
      <c r="CE50" s="431"/>
      <c r="CF50" s="431"/>
      <c r="CG50" s="431"/>
      <c r="CH50" s="431"/>
      <c r="CI50" s="431"/>
      <c r="CJ50" s="431"/>
      <c r="CK50" s="431"/>
      <c r="CL50" s="431"/>
      <c r="CM50" s="431"/>
      <c r="CN50" s="431"/>
      <c r="CO50" s="431"/>
      <c r="CP50" s="431"/>
      <c r="CQ50" s="431"/>
      <c r="CR50" s="431"/>
      <c r="CS50" s="431"/>
      <c r="CT50" s="431"/>
      <c r="CU50" s="431"/>
      <c r="CV50" s="431"/>
      <c r="CW50" s="431"/>
      <c r="CX50" s="431"/>
      <c r="CY50" s="431"/>
      <c r="CZ50" s="431"/>
      <c r="DA50" s="431"/>
      <c r="DB50" s="431"/>
      <c r="DC50" s="431"/>
      <c r="DD50" s="431"/>
      <c r="DE50" s="431"/>
      <c r="DF50" s="431"/>
      <c r="DG50" s="431"/>
      <c r="DH50" s="431"/>
      <c r="DI50" s="431"/>
      <c r="DJ50" s="431"/>
      <c r="DK50" s="431"/>
      <c r="DL50" s="431"/>
      <c r="DM50" s="431"/>
      <c r="DN50" s="431"/>
      <c r="DO50" s="431"/>
      <c r="DP50" s="431"/>
      <c r="DQ50" s="431"/>
      <c r="DR50" s="431"/>
      <c r="DS50" s="431"/>
      <c r="DT50" s="431"/>
      <c r="DU50" s="431"/>
      <c r="DV50" s="431"/>
      <c r="DW50" s="431"/>
      <c r="DX50" s="431"/>
      <c r="DY50" s="431"/>
      <c r="DZ50" s="431"/>
      <c r="EA50" s="431"/>
      <c r="EB50" s="431"/>
      <c r="EC50" s="431"/>
      <c r="ED50" s="431"/>
      <c r="EE50" s="431"/>
      <c r="EF50" s="431"/>
      <c r="EG50" s="431"/>
      <c r="EH50" s="431"/>
      <c r="EI50" s="431"/>
      <c r="EJ50" s="431"/>
      <c r="EK50" s="431"/>
      <c r="EL50" s="431"/>
      <c r="EM50" s="431"/>
      <c r="EN50" s="431"/>
      <c r="EO50" s="431"/>
      <c r="EP50" s="431"/>
      <c r="EQ50" s="431"/>
      <c r="ER50" s="431"/>
      <c r="ES50" s="431"/>
      <c r="ET50" s="431"/>
      <c r="EU50" s="431"/>
      <c r="EV50" s="431"/>
      <c r="EW50" s="431"/>
      <c r="EX50" s="431"/>
      <c r="EY50" s="431"/>
      <c r="EZ50" s="431"/>
      <c r="FA50" s="431"/>
      <c r="FB50" s="431"/>
      <c r="FC50" s="431"/>
      <c r="FD50" s="431"/>
      <c r="FE50" s="431"/>
      <c r="FF50" s="431"/>
      <c r="FG50" s="431"/>
      <c r="FH50" s="431"/>
      <c r="FI50" s="431"/>
      <c r="FJ50" s="431"/>
      <c r="FK50" s="431"/>
      <c r="FL50" s="431"/>
      <c r="FM50" s="431"/>
      <c r="FN50" s="431"/>
      <c r="FO50" s="431"/>
      <c r="FP50" s="431"/>
      <c r="FQ50" s="431"/>
      <c r="FR50" s="431"/>
      <c r="FS50" s="431"/>
      <c r="FT50" s="431"/>
      <c r="FU50" s="431"/>
      <c r="FV50" s="431"/>
      <c r="FW50" s="431"/>
      <c r="FX50" s="431"/>
      <c r="FY50" s="431"/>
      <c r="FZ50" s="431"/>
      <c r="GA50" s="431"/>
      <c r="GB50" s="431"/>
      <c r="GC50" s="431"/>
      <c r="GD50" s="431"/>
      <c r="GE50" s="431"/>
      <c r="GF50" s="431"/>
      <c r="GG50" s="431"/>
      <c r="GH50" s="431"/>
      <c r="GI50" s="431"/>
      <c r="GJ50" s="431"/>
      <c r="GK50" s="431"/>
      <c r="GL50" s="431"/>
      <c r="GM50" s="431"/>
      <c r="GN50" s="431"/>
      <c r="GO50" s="431"/>
      <c r="GP50" s="431"/>
      <c r="GQ50" s="431"/>
      <c r="GR50" s="431"/>
      <c r="GS50" s="431"/>
      <c r="GT50" s="431"/>
      <c r="GU50" s="431"/>
      <c r="GV50" s="431"/>
      <c r="GW50" s="431"/>
      <c r="GX50" s="431"/>
      <c r="GY50" s="431"/>
      <c r="GZ50" s="431"/>
      <c r="HA50" s="431"/>
      <c r="HB50" s="431"/>
      <c r="HC50" s="431"/>
      <c r="HD50" s="431"/>
      <c r="HE50" s="431"/>
      <c r="HF50" s="431"/>
      <c r="HG50" s="431"/>
      <c r="HH50" s="431"/>
      <c r="HI50" s="431"/>
      <c r="HJ50" s="431"/>
      <c r="HK50" s="431"/>
      <c r="HL50" s="431"/>
      <c r="HM50" s="431"/>
      <c r="HN50" s="431"/>
      <c r="HO50" s="431"/>
      <c r="HP50" s="431"/>
      <c r="HQ50" s="431"/>
      <c r="HR50" s="431"/>
      <c r="HS50" s="431"/>
      <c r="HT50" s="431"/>
      <c r="HU50" s="431"/>
      <c r="HV50" s="431"/>
      <c r="HW50" s="431"/>
      <c r="HX50" s="431"/>
      <c r="HY50" s="431"/>
      <c r="HZ50" s="431"/>
      <c r="IA50" s="431"/>
      <c r="IB50" s="431"/>
      <c r="IC50" s="431"/>
      <c r="ID50" s="431"/>
      <c r="IE50" s="431"/>
      <c r="IF50" s="431"/>
      <c r="IG50" s="431"/>
      <c r="IH50" s="431"/>
      <c r="II50" s="431"/>
      <c r="IJ50" s="431"/>
      <c r="IK50" s="431"/>
      <c r="IL50" s="431"/>
      <c r="IM50" s="431"/>
      <c r="IN50" s="431"/>
      <c r="IO50" s="431"/>
      <c r="IP50" s="431"/>
      <c r="IQ50" s="431"/>
      <c r="IR50" s="431"/>
    </row>
    <row r="51" spans="1:252" s="552" customFormat="1" ht="24.6" customHeight="1" x14ac:dyDescent="0.25">
      <c r="A51" s="513"/>
      <c r="B51" s="549" t="s">
        <v>11</v>
      </c>
      <c r="C51" s="549"/>
      <c r="D51" s="513"/>
      <c r="E51" s="491"/>
      <c r="F51" s="539">
        <f>SUM(F45:F50)</f>
        <v>4019.98</v>
      </c>
      <c r="G51" s="544"/>
      <c r="H51" s="491"/>
      <c r="I51" s="491"/>
      <c r="J51" s="549"/>
      <c r="K51" s="544"/>
      <c r="L51" s="550"/>
      <c r="M51" s="551"/>
      <c r="N51" s="551"/>
      <c r="O51" s="551"/>
      <c r="P51" s="551"/>
      <c r="Q51" s="551"/>
      <c r="R51" s="551"/>
      <c r="S51" s="551"/>
      <c r="T51" s="551"/>
      <c r="U51" s="551"/>
      <c r="V51" s="551"/>
      <c r="W51" s="551"/>
      <c r="X51" s="551"/>
      <c r="Y51" s="551"/>
      <c r="Z51" s="551"/>
      <c r="AA51" s="551"/>
      <c r="AB51" s="551"/>
      <c r="AC51" s="551"/>
      <c r="AD51" s="551"/>
      <c r="AE51" s="551"/>
      <c r="AF51" s="551"/>
      <c r="AG51" s="551"/>
      <c r="AH51" s="551"/>
      <c r="AI51" s="551"/>
      <c r="AJ51" s="551"/>
      <c r="AK51" s="551"/>
      <c r="AL51" s="551"/>
      <c r="AM51" s="551"/>
      <c r="AN51" s="551"/>
      <c r="AO51" s="551"/>
      <c r="AP51" s="551"/>
      <c r="AQ51" s="551"/>
      <c r="AR51" s="551"/>
      <c r="AS51" s="551"/>
      <c r="AT51" s="551"/>
      <c r="AU51" s="551"/>
      <c r="AV51" s="551"/>
      <c r="AW51" s="551"/>
      <c r="AX51" s="551"/>
      <c r="AY51" s="551"/>
      <c r="AZ51" s="551"/>
      <c r="BA51" s="551"/>
      <c r="BB51" s="551"/>
      <c r="BC51" s="551"/>
      <c r="BD51" s="551"/>
      <c r="BE51" s="551"/>
      <c r="BF51" s="551"/>
      <c r="BG51" s="551"/>
      <c r="BH51" s="551"/>
      <c r="BI51" s="551"/>
      <c r="BJ51" s="551"/>
      <c r="BK51" s="551"/>
      <c r="BL51" s="551"/>
      <c r="BM51" s="551"/>
      <c r="BN51" s="551"/>
      <c r="BO51" s="551"/>
      <c r="BP51" s="551"/>
      <c r="BQ51" s="551"/>
      <c r="BR51" s="551"/>
      <c r="BS51" s="551"/>
      <c r="BT51" s="551"/>
      <c r="BU51" s="551"/>
      <c r="BV51" s="551"/>
      <c r="BW51" s="551"/>
      <c r="BX51" s="551"/>
      <c r="BY51" s="551"/>
      <c r="BZ51" s="551"/>
      <c r="CA51" s="551"/>
      <c r="CB51" s="551"/>
      <c r="CC51" s="551"/>
      <c r="CD51" s="551"/>
      <c r="CE51" s="551"/>
      <c r="CF51" s="551"/>
      <c r="CG51" s="551"/>
      <c r="CH51" s="551"/>
      <c r="CI51" s="551"/>
      <c r="CJ51" s="551"/>
      <c r="CK51" s="551"/>
      <c r="CL51" s="551"/>
      <c r="CM51" s="551"/>
      <c r="CN51" s="551"/>
      <c r="CO51" s="551"/>
      <c r="CP51" s="551"/>
      <c r="CQ51" s="551"/>
      <c r="CR51" s="551"/>
      <c r="CS51" s="551"/>
      <c r="CT51" s="551"/>
      <c r="CU51" s="551"/>
      <c r="CV51" s="551"/>
      <c r="CW51" s="551"/>
      <c r="CX51" s="551"/>
      <c r="CY51" s="551"/>
      <c r="CZ51" s="551"/>
      <c r="DA51" s="551"/>
      <c r="DB51" s="551"/>
      <c r="DC51" s="551"/>
      <c r="DD51" s="551"/>
      <c r="DE51" s="551"/>
      <c r="DF51" s="551"/>
      <c r="DG51" s="551"/>
      <c r="DH51" s="551"/>
      <c r="DI51" s="551"/>
      <c r="DJ51" s="551"/>
      <c r="DK51" s="551"/>
      <c r="DL51" s="551"/>
      <c r="DM51" s="551"/>
      <c r="DN51" s="551"/>
      <c r="DO51" s="551"/>
      <c r="DP51" s="551"/>
      <c r="DQ51" s="551"/>
      <c r="DR51" s="551"/>
      <c r="DS51" s="551"/>
      <c r="DT51" s="551"/>
      <c r="DU51" s="551"/>
      <c r="DV51" s="551"/>
      <c r="DW51" s="551"/>
      <c r="DX51" s="551"/>
      <c r="DY51" s="551"/>
      <c r="DZ51" s="551"/>
      <c r="EA51" s="551"/>
      <c r="EB51" s="551"/>
      <c r="EC51" s="551"/>
      <c r="ED51" s="551"/>
      <c r="EE51" s="551"/>
      <c r="EF51" s="551"/>
      <c r="EG51" s="551"/>
      <c r="EH51" s="551"/>
      <c r="EI51" s="551"/>
      <c r="EJ51" s="551"/>
      <c r="EK51" s="551"/>
      <c r="EL51" s="551"/>
      <c r="EM51" s="551"/>
      <c r="EN51" s="551"/>
      <c r="EO51" s="551"/>
      <c r="EP51" s="551"/>
      <c r="EQ51" s="551"/>
      <c r="ER51" s="551"/>
      <c r="ES51" s="551"/>
      <c r="ET51" s="551"/>
      <c r="EU51" s="551"/>
      <c r="EV51" s="551"/>
      <c r="EW51" s="551"/>
      <c r="EX51" s="551"/>
      <c r="EY51" s="551"/>
      <c r="EZ51" s="551"/>
      <c r="FA51" s="551"/>
      <c r="FB51" s="551"/>
      <c r="FC51" s="551"/>
      <c r="FD51" s="551"/>
      <c r="FE51" s="551"/>
      <c r="FF51" s="551"/>
      <c r="FG51" s="551"/>
      <c r="FH51" s="551"/>
      <c r="FI51" s="551"/>
      <c r="FJ51" s="551"/>
      <c r="FK51" s="551"/>
      <c r="FL51" s="551"/>
      <c r="FM51" s="551"/>
      <c r="FN51" s="551"/>
      <c r="FO51" s="551"/>
      <c r="FP51" s="551"/>
      <c r="FQ51" s="551"/>
      <c r="FR51" s="551"/>
      <c r="FS51" s="551"/>
      <c r="FT51" s="551"/>
      <c r="FU51" s="551"/>
      <c r="FV51" s="551"/>
      <c r="FW51" s="551"/>
      <c r="FX51" s="551"/>
      <c r="FY51" s="551"/>
      <c r="FZ51" s="551"/>
      <c r="GA51" s="551"/>
      <c r="GB51" s="551"/>
      <c r="GC51" s="551"/>
      <c r="GD51" s="551"/>
      <c r="GE51" s="551"/>
      <c r="GF51" s="551"/>
      <c r="GG51" s="551"/>
      <c r="GH51" s="551"/>
      <c r="GI51" s="551"/>
      <c r="GJ51" s="551"/>
      <c r="GK51" s="551"/>
      <c r="GL51" s="551"/>
      <c r="GM51" s="551"/>
      <c r="GN51" s="551"/>
      <c r="GO51" s="551"/>
      <c r="GP51" s="551"/>
      <c r="GQ51" s="551"/>
      <c r="GR51" s="551"/>
      <c r="GS51" s="551"/>
      <c r="GT51" s="551"/>
      <c r="GU51" s="551"/>
      <c r="GV51" s="551"/>
      <c r="GW51" s="551"/>
      <c r="GX51" s="551"/>
      <c r="GY51" s="551"/>
      <c r="GZ51" s="551"/>
      <c r="HA51" s="551"/>
      <c r="HB51" s="551"/>
      <c r="HC51" s="551"/>
      <c r="HD51" s="551"/>
      <c r="HE51" s="551"/>
      <c r="HF51" s="551"/>
      <c r="HG51" s="551"/>
      <c r="HH51" s="551"/>
      <c r="HI51" s="551"/>
      <c r="HJ51" s="551"/>
      <c r="HK51" s="551"/>
      <c r="HL51" s="551"/>
      <c r="HM51" s="551"/>
      <c r="HN51" s="551"/>
      <c r="HO51" s="551"/>
      <c r="HP51" s="551"/>
      <c r="HQ51" s="551"/>
      <c r="HR51" s="551"/>
      <c r="HS51" s="551"/>
      <c r="HT51" s="551"/>
      <c r="HU51" s="551"/>
      <c r="HV51" s="551"/>
      <c r="HW51" s="551"/>
      <c r="HX51" s="551"/>
      <c r="HY51" s="551"/>
      <c r="HZ51" s="551"/>
      <c r="IA51" s="551"/>
      <c r="IB51" s="551"/>
      <c r="IC51" s="551"/>
      <c r="ID51" s="551"/>
      <c r="IE51" s="551"/>
      <c r="IF51" s="551"/>
      <c r="IG51" s="551"/>
      <c r="IH51" s="551"/>
      <c r="II51" s="551"/>
      <c r="IJ51" s="551"/>
      <c r="IK51" s="551"/>
      <c r="IL51" s="551"/>
      <c r="IM51" s="551"/>
      <c r="IN51" s="551"/>
      <c r="IO51" s="551"/>
      <c r="IP51" s="551"/>
      <c r="IQ51" s="551"/>
      <c r="IR51" s="551"/>
    </row>
    <row r="52" spans="1:252" s="560" customFormat="1" ht="30" customHeight="1" x14ac:dyDescent="0.3">
      <c r="A52" s="554"/>
      <c r="B52" s="555" t="s">
        <v>543</v>
      </c>
      <c r="C52" s="556"/>
      <c r="D52" s="556"/>
      <c r="E52" s="556"/>
      <c r="F52" s="557">
        <f>F18+F23+F30+F33+F36+F40+F51+F43</f>
        <v>9684.5070000000014</v>
      </c>
      <c r="G52" s="558"/>
      <c r="H52" s="559"/>
      <c r="I52" s="554"/>
      <c r="J52" s="559"/>
      <c r="K52" s="558"/>
      <c r="L52" s="524"/>
    </row>
    <row r="53" spans="1:252" x14ac:dyDescent="0.25">
      <c r="B53" s="489"/>
      <c r="C53" s="489"/>
      <c r="E53" s="489"/>
    </row>
    <row r="54" spans="1:252" x14ac:dyDescent="0.25">
      <c r="F54" s="488"/>
    </row>
  </sheetData>
  <mergeCells count="11">
    <mergeCell ref="A1:L1"/>
    <mergeCell ref="A3:L3"/>
    <mergeCell ref="A44:L44"/>
    <mergeCell ref="A6:L6"/>
    <mergeCell ref="A19:L19"/>
    <mergeCell ref="A24:L24"/>
    <mergeCell ref="A25:L25"/>
    <mergeCell ref="A37:L37"/>
    <mergeCell ref="A34:L34"/>
    <mergeCell ref="A31:L31"/>
    <mergeCell ref="A41:L41"/>
  </mergeCells>
  <printOptions horizontalCentered="1"/>
  <pageMargins left="0.15748031496062992" right="0.15748031496062992" top="1.1023622047244095" bottom="0.47244094488188981" header="0.31496062992125984" footer="0.31496062992125984"/>
  <pageSetup paperSize="9"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M44"/>
  <sheetViews>
    <sheetView tabSelected="1" zoomScale="75" zoomScaleNormal="75" workbookViewId="0">
      <pane ySplit="3" topLeftCell="A4" activePane="bottomLeft" state="frozen"/>
      <selection pane="bottomLeft" activeCell="N7" sqref="N7"/>
    </sheetView>
  </sheetViews>
  <sheetFormatPr defaultColWidth="9.140625" defaultRowHeight="15.75" x14ac:dyDescent="0.25"/>
  <cols>
    <col min="1" max="1" width="5.28515625" style="316" customWidth="1"/>
    <col min="2" max="2" width="37.5703125" style="4" customWidth="1"/>
    <col min="3" max="3" width="21.5703125" style="4" customWidth="1"/>
    <col min="4" max="4" width="17.85546875" style="472" customWidth="1"/>
    <col min="5" max="5" width="15.28515625" style="4" customWidth="1"/>
    <col min="6" max="6" width="15.7109375" style="481" customWidth="1"/>
    <col min="7" max="7" width="60.42578125" style="4" customWidth="1"/>
    <col min="8" max="8" width="15" style="4" customWidth="1"/>
    <col min="9" max="9" width="13.7109375" style="4" customWidth="1"/>
    <col min="10" max="10" width="26.7109375" style="4" customWidth="1"/>
    <col min="11" max="11" width="11.5703125" style="4" customWidth="1"/>
    <col min="12" max="12" width="18.42578125" style="4" customWidth="1"/>
    <col min="13" max="16384" width="9.140625" style="4"/>
  </cols>
  <sheetData>
    <row r="2" spans="1:13" ht="18.75" x14ac:dyDescent="0.3">
      <c r="A2" s="652" t="s">
        <v>559</v>
      </c>
      <c r="B2" s="652"/>
      <c r="C2" s="652"/>
      <c r="D2" s="652"/>
      <c r="E2" s="652"/>
      <c r="F2" s="652"/>
      <c r="G2" s="652"/>
      <c r="H2" s="652"/>
      <c r="I2" s="652"/>
      <c r="J2" s="652"/>
      <c r="K2" s="652"/>
    </row>
    <row r="3" spans="1:13" s="462" customFormat="1" ht="78" customHeight="1" x14ac:dyDescent="0.25">
      <c r="A3" s="459" t="s">
        <v>14</v>
      </c>
      <c r="B3" s="460" t="s">
        <v>15</v>
      </c>
      <c r="C3" s="459" t="s">
        <v>16</v>
      </c>
      <c r="D3" s="466" t="s">
        <v>3</v>
      </c>
      <c r="E3" s="459" t="s">
        <v>429</v>
      </c>
      <c r="F3" s="466" t="s">
        <v>5</v>
      </c>
      <c r="G3" s="460" t="s">
        <v>57</v>
      </c>
      <c r="H3" s="459" t="s">
        <v>440</v>
      </c>
      <c r="I3" s="459" t="s">
        <v>59</v>
      </c>
      <c r="J3" s="459" t="s">
        <v>18</v>
      </c>
      <c r="K3" s="460" t="s">
        <v>441</v>
      </c>
      <c r="L3" s="461" t="s">
        <v>61</v>
      </c>
    </row>
    <row r="4" spans="1:13" s="8" customFormat="1" x14ac:dyDescent="0.25">
      <c r="A4" s="314"/>
      <c r="B4" s="12"/>
      <c r="C4" s="12"/>
      <c r="D4" s="467"/>
      <c r="E4" s="12"/>
      <c r="F4" s="475"/>
      <c r="G4" s="12"/>
      <c r="H4" s="13"/>
      <c r="I4" s="14"/>
      <c r="J4" s="12"/>
      <c r="K4" s="12"/>
      <c r="L4" s="40"/>
    </row>
    <row r="5" spans="1:13" s="6" customFormat="1" ht="18" customHeight="1" x14ac:dyDescent="0.25">
      <c r="A5" s="649" t="s">
        <v>20</v>
      </c>
      <c r="B5" s="650"/>
      <c r="C5" s="650"/>
      <c r="D5" s="650"/>
      <c r="E5" s="650"/>
      <c r="F5" s="650"/>
      <c r="G5" s="650"/>
      <c r="H5" s="650"/>
      <c r="I5" s="650"/>
      <c r="J5" s="650"/>
      <c r="K5" s="651"/>
      <c r="L5" s="9"/>
    </row>
    <row r="6" spans="1:13" s="6" customFormat="1" x14ac:dyDescent="0.25">
      <c r="A6" s="649" t="s">
        <v>32</v>
      </c>
      <c r="B6" s="650"/>
      <c r="C6" s="650"/>
      <c r="D6" s="650"/>
      <c r="E6" s="650"/>
      <c r="F6" s="650"/>
      <c r="G6" s="650"/>
      <c r="H6" s="650"/>
      <c r="I6" s="650"/>
      <c r="J6" s="650"/>
      <c r="K6" s="650"/>
      <c r="L6" s="9"/>
    </row>
    <row r="7" spans="1:13" s="452" customFormat="1" ht="78.75" customHeight="1" x14ac:dyDescent="0.25">
      <c r="A7" s="98">
        <v>1</v>
      </c>
      <c r="B7" s="100" t="s">
        <v>513</v>
      </c>
      <c r="C7" s="562" t="s">
        <v>73</v>
      </c>
      <c r="D7" s="547" t="s">
        <v>354</v>
      </c>
      <c r="E7" s="563" t="s">
        <v>391</v>
      </c>
      <c r="F7" s="476">
        <v>103869.5</v>
      </c>
      <c r="G7" s="562" t="s">
        <v>390</v>
      </c>
      <c r="H7" s="564" t="s">
        <v>71</v>
      </c>
      <c r="I7" s="564">
        <v>5954</v>
      </c>
      <c r="J7" s="565" t="s">
        <v>392</v>
      </c>
      <c r="K7" s="566"/>
      <c r="L7" s="567" t="s">
        <v>77</v>
      </c>
      <c r="M7" s="451"/>
    </row>
    <row r="8" spans="1:13" s="452" customFormat="1" ht="69.599999999999994" customHeight="1" x14ac:dyDescent="0.25">
      <c r="A8" s="98">
        <v>2</v>
      </c>
      <c r="B8" s="100" t="s">
        <v>355</v>
      </c>
      <c r="C8" s="100" t="s">
        <v>394</v>
      </c>
      <c r="D8" s="98" t="s">
        <v>554</v>
      </c>
      <c r="E8" s="123" t="s">
        <v>368</v>
      </c>
      <c r="F8" s="476">
        <v>1878</v>
      </c>
      <c r="G8" s="100" t="s">
        <v>393</v>
      </c>
      <c r="H8" s="564" t="s">
        <v>71</v>
      </c>
      <c r="I8" s="564">
        <v>53</v>
      </c>
      <c r="J8" s="100" t="s">
        <v>365</v>
      </c>
      <c r="K8" s="453"/>
      <c r="L8" s="129" t="s">
        <v>77</v>
      </c>
      <c r="M8" s="451"/>
    </row>
    <row r="9" spans="1:13" s="48" customFormat="1" ht="47.25" x14ac:dyDescent="0.25">
      <c r="A9" s="498">
        <v>3</v>
      </c>
      <c r="B9" s="120" t="s">
        <v>514</v>
      </c>
      <c r="C9" s="100" t="s">
        <v>394</v>
      </c>
      <c r="D9" s="98" t="s">
        <v>515</v>
      </c>
      <c r="E9" s="123" t="s">
        <v>368</v>
      </c>
      <c r="F9" s="476">
        <v>46.2</v>
      </c>
      <c r="G9" s="120" t="s">
        <v>517</v>
      </c>
      <c r="H9" s="568" t="s">
        <v>25</v>
      </c>
      <c r="I9" s="568">
        <v>38</v>
      </c>
      <c r="J9" s="120" t="s">
        <v>516</v>
      </c>
      <c r="K9" s="569"/>
      <c r="L9" s="129" t="s">
        <v>77</v>
      </c>
      <c r="M9" s="47"/>
    </row>
    <row r="10" spans="1:13" s="6" customFormat="1" ht="17.25" customHeight="1" x14ac:dyDescent="0.25">
      <c r="A10" s="307"/>
      <c r="B10" s="308" t="s">
        <v>11</v>
      </c>
      <c r="C10" s="307"/>
      <c r="D10" s="468"/>
      <c r="E10" s="307"/>
      <c r="F10" s="477">
        <f>SUM(F7:F9)</f>
        <v>105793.7</v>
      </c>
      <c r="G10" s="307"/>
      <c r="H10" s="307"/>
      <c r="I10" s="307"/>
      <c r="J10" s="307"/>
      <c r="K10" s="309"/>
      <c r="L10" s="311"/>
    </row>
    <row r="11" spans="1:13" s="320" customFormat="1" ht="17.25" customHeight="1" x14ac:dyDescent="0.25">
      <c r="A11" s="653" t="s">
        <v>424</v>
      </c>
      <c r="B11" s="654"/>
      <c r="C11" s="654"/>
      <c r="D11" s="654"/>
      <c r="E11" s="654"/>
      <c r="F11" s="654"/>
      <c r="G11" s="654"/>
      <c r="H11" s="654"/>
      <c r="I11" s="654"/>
      <c r="J11" s="654"/>
      <c r="K11" s="654"/>
      <c r="L11" s="655"/>
    </row>
    <row r="12" spans="1:13" s="320" customFormat="1" ht="130.5" customHeight="1" x14ac:dyDescent="0.25">
      <c r="A12" s="469">
        <v>4</v>
      </c>
      <c r="B12" s="520" t="s">
        <v>507</v>
      </c>
      <c r="C12" s="123" t="s">
        <v>394</v>
      </c>
      <c r="D12" s="570" t="s">
        <v>495</v>
      </c>
      <c r="E12" s="100" t="s">
        <v>368</v>
      </c>
      <c r="F12" s="571">
        <v>65.94</v>
      </c>
      <c r="G12" s="520" t="s">
        <v>509</v>
      </c>
      <c r="H12" s="520"/>
      <c r="I12" s="570">
        <v>47</v>
      </c>
      <c r="J12" s="520" t="s">
        <v>508</v>
      </c>
      <c r="K12" s="468"/>
      <c r="L12" s="468"/>
    </row>
    <row r="13" spans="1:13" s="320" customFormat="1" ht="36" customHeight="1" x14ac:dyDescent="0.25">
      <c r="A13" s="469">
        <v>5</v>
      </c>
      <c r="B13" s="520" t="s">
        <v>510</v>
      </c>
      <c r="C13" s="123" t="s">
        <v>394</v>
      </c>
      <c r="D13" s="570" t="s">
        <v>403</v>
      </c>
      <c r="E13" s="100" t="s">
        <v>368</v>
      </c>
      <c r="F13" s="571">
        <v>85.1</v>
      </c>
      <c r="G13" s="520" t="s">
        <v>511</v>
      </c>
      <c r="H13" s="520"/>
      <c r="I13" s="570">
        <v>26</v>
      </c>
      <c r="J13" s="520" t="s">
        <v>512</v>
      </c>
      <c r="K13" s="572"/>
      <c r="L13" s="572"/>
    </row>
    <row r="14" spans="1:13" s="6" customFormat="1" ht="15" customHeight="1" x14ac:dyDescent="0.25">
      <c r="A14" s="307"/>
      <c r="B14" s="307" t="s">
        <v>11</v>
      </c>
      <c r="C14" s="307"/>
      <c r="D14" s="468"/>
      <c r="E14" s="307"/>
      <c r="F14" s="518">
        <f>SUM(F12:F13)</f>
        <v>151.04</v>
      </c>
      <c r="G14" s="307"/>
      <c r="H14" s="307"/>
      <c r="I14" s="307"/>
      <c r="J14" s="307"/>
      <c r="K14" s="307"/>
      <c r="L14" s="311"/>
    </row>
    <row r="15" spans="1:13" s="29" customFormat="1" ht="18.75" customHeight="1" x14ac:dyDescent="0.25">
      <c r="A15" s="641" t="s">
        <v>38</v>
      </c>
      <c r="B15" s="642"/>
      <c r="C15" s="642"/>
      <c r="D15" s="642"/>
      <c r="E15" s="642"/>
      <c r="F15" s="642"/>
      <c r="G15" s="642"/>
      <c r="H15" s="642"/>
      <c r="I15" s="642"/>
      <c r="J15" s="642"/>
      <c r="K15" s="642"/>
      <c r="L15" s="643"/>
    </row>
    <row r="16" spans="1:13" s="574" customFormat="1" ht="58.9" customHeight="1" x14ac:dyDescent="0.25">
      <c r="A16" s="498">
        <v>6</v>
      </c>
      <c r="B16" s="573" t="s">
        <v>501</v>
      </c>
      <c r="C16" s="100" t="s">
        <v>73</v>
      </c>
      <c r="D16" s="98" t="s">
        <v>505</v>
      </c>
      <c r="E16" s="100" t="s">
        <v>387</v>
      </c>
      <c r="F16" s="478">
        <v>1089.5899999999999</v>
      </c>
      <c r="G16" s="100" t="s">
        <v>502</v>
      </c>
      <c r="H16" s="100"/>
      <c r="I16" s="98">
        <v>297</v>
      </c>
      <c r="J16" s="100" t="s">
        <v>504</v>
      </c>
      <c r="K16" s="453"/>
      <c r="L16" s="129" t="s">
        <v>77</v>
      </c>
    </row>
    <row r="17" spans="1:13" s="574" customFormat="1" ht="93" customHeight="1" x14ac:dyDescent="0.25">
      <c r="A17" s="498">
        <v>7</v>
      </c>
      <c r="B17" s="573" t="s">
        <v>503</v>
      </c>
      <c r="C17" s="100" t="s">
        <v>73</v>
      </c>
      <c r="D17" s="98" t="s">
        <v>403</v>
      </c>
      <c r="E17" s="100" t="s">
        <v>387</v>
      </c>
      <c r="F17" s="478">
        <v>1974.07</v>
      </c>
      <c r="G17" s="100" t="s">
        <v>502</v>
      </c>
      <c r="H17" s="100"/>
      <c r="I17" s="98">
        <v>1300</v>
      </c>
      <c r="J17" s="575" t="s">
        <v>506</v>
      </c>
      <c r="K17" s="576"/>
      <c r="L17" s="576" t="s">
        <v>77</v>
      </c>
    </row>
    <row r="18" spans="1:13" ht="18.75" customHeight="1" x14ac:dyDescent="0.25">
      <c r="A18" s="310"/>
      <c r="B18" s="308" t="s">
        <v>11</v>
      </c>
      <c r="C18" s="311"/>
      <c r="D18" s="469"/>
      <c r="E18" s="311"/>
      <c r="F18" s="473">
        <f>SUM(F16:F17)</f>
        <v>3063.66</v>
      </c>
      <c r="G18" s="311"/>
      <c r="H18" s="311"/>
      <c r="I18" s="311"/>
      <c r="J18" s="311"/>
      <c r="K18" s="312"/>
      <c r="L18" s="311"/>
    </row>
    <row r="19" spans="1:13" s="10" customFormat="1" ht="15" customHeight="1" x14ac:dyDescent="0.25">
      <c r="A19" s="638" t="s">
        <v>41</v>
      </c>
      <c r="B19" s="639"/>
      <c r="C19" s="639"/>
      <c r="D19" s="639"/>
      <c r="E19" s="639"/>
      <c r="F19" s="639"/>
      <c r="G19" s="639"/>
      <c r="H19" s="639"/>
      <c r="I19" s="639"/>
      <c r="J19" s="639"/>
      <c r="K19" s="639"/>
      <c r="L19" s="640"/>
    </row>
    <row r="20" spans="1:13" s="455" customFormat="1" ht="74.25" customHeight="1" x14ac:dyDescent="0.25">
      <c r="A20" s="129">
        <v>8</v>
      </c>
      <c r="B20" s="100" t="s">
        <v>397</v>
      </c>
      <c r="C20" s="100" t="s">
        <v>73</v>
      </c>
      <c r="D20" s="98" t="s">
        <v>186</v>
      </c>
      <c r="E20" s="100" t="s">
        <v>387</v>
      </c>
      <c r="F20" s="478">
        <v>152.19999999999999</v>
      </c>
      <c r="G20" s="100" t="s">
        <v>398</v>
      </c>
      <c r="H20" s="100"/>
      <c r="I20" s="100">
        <v>92</v>
      </c>
      <c r="J20" s="100" t="s">
        <v>396</v>
      </c>
      <c r="K20" s="453"/>
      <c r="L20" s="129" t="s">
        <v>72</v>
      </c>
      <c r="M20" s="454"/>
    </row>
    <row r="21" spans="1:13" s="10" customFormat="1" ht="15" customHeight="1" x14ac:dyDescent="0.25">
      <c r="A21" s="315"/>
      <c r="B21" s="317" t="s">
        <v>11</v>
      </c>
      <c r="C21" s="311"/>
      <c r="D21" s="469"/>
      <c r="E21" s="311"/>
      <c r="F21" s="479">
        <f>F20</f>
        <v>152.19999999999999</v>
      </c>
      <c r="G21" s="311"/>
      <c r="H21" s="311"/>
      <c r="I21" s="311"/>
      <c r="J21" s="311"/>
      <c r="K21" s="312"/>
      <c r="L21" s="311"/>
    </row>
    <row r="22" spans="1:13" s="10" customFormat="1" ht="21.6" customHeight="1" x14ac:dyDescent="0.25">
      <c r="A22" s="638" t="s">
        <v>552</v>
      </c>
      <c r="B22" s="639"/>
      <c r="C22" s="639"/>
      <c r="D22" s="639"/>
      <c r="E22" s="639"/>
      <c r="F22" s="639"/>
      <c r="G22" s="639"/>
      <c r="H22" s="639"/>
      <c r="I22" s="639"/>
      <c r="J22" s="639"/>
      <c r="K22" s="639"/>
      <c r="L22" s="640"/>
    </row>
    <row r="23" spans="1:13" s="322" customFormat="1" ht="42" customHeight="1" x14ac:dyDescent="0.25">
      <c r="A23" s="498">
        <v>9</v>
      </c>
      <c r="B23" s="502" t="s">
        <v>489</v>
      </c>
      <c r="C23" s="100" t="s">
        <v>395</v>
      </c>
      <c r="D23" s="469" t="s">
        <v>39</v>
      </c>
      <c r="E23" s="520" t="s">
        <v>387</v>
      </c>
      <c r="F23" s="478">
        <v>29.6</v>
      </c>
      <c r="G23" s="503" t="s">
        <v>421</v>
      </c>
      <c r="H23" s="469"/>
      <c r="I23" s="469">
        <v>81</v>
      </c>
      <c r="J23" s="502" t="s">
        <v>420</v>
      </c>
      <c r="K23" s="499"/>
      <c r="L23" s="469" t="s">
        <v>77</v>
      </c>
    </row>
    <row r="24" spans="1:13" s="322" customFormat="1" ht="18" customHeight="1" x14ac:dyDescent="0.25">
      <c r="A24" s="498"/>
      <c r="B24" s="317" t="s">
        <v>11</v>
      </c>
      <c r="C24" s="100"/>
      <c r="D24" s="469"/>
      <c r="E24" s="520"/>
      <c r="F24" s="579">
        <f>F23</f>
        <v>29.6</v>
      </c>
      <c r="G24" s="503"/>
      <c r="H24" s="469"/>
      <c r="I24" s="469"/>
      <c r="J24" s="502"/>
      <c r="K24" s="503"/>
      <c r="L24" s="469"/>
    </row>
    <row r="25" spans="1:13" s="322" customFormat="1" ht="22.9" customHeight="1" x14ac:dyDescent="0.25">
      <c r="A25" s="644" t="s">
        <v>553</v>
      </c>
      <c r="B25" s="647"/>
      <c r="C25" s="647"/>
      <c r="D25" s="647"/>
      <c r="E25" s="647"/>
      <c r="F25" s="647"/>
      <c r="G25" s="647"/>
      <c r="H25" s="647"/>
      <c r="I25" s="647"/>
      <c r="J25" s="647"/>
      <c r="K25" s="647"/>
      <c r="L25" s="648"/>
    </row>
    <row r="26" spans="1:13" s="322" customFormat="1" ht="39.6" customHeight="1" x14ac:dyDescent="0.25">
      <c r="A26" s="498">
        <v>10</v>
      </c>
      <c r="B26" s="100" t="s">
        <v>415</v>
      </c>
      <c r="C26" s="100" t="s">
        <v>395</v>
      </c>
      <c r="D26" s="98" t="s">
        <v>498</v>
      </c>
      <c r="E26" s="123" t="s">
        <v>387</v>
      </c>
      <c r="F26" s="478">
        <v>1480.6</v>
      </c>
      <c r="G26" s="100" t="s">
        <v>545</v>
      </c>
      <c r="H26" s="469"/>
      <c r="I26" s="469">
        <v>75</v>
      </c>
      <c r="J26" s="100" t="s">
        <v>416</v>
      </c>
      <c r="K26" s="499"/>
      <c r="L26" s="469" t="s">
        <v>77</v>
      </c>
    </row>
    <row r="27" spans="1:13" s="322" customFormat="1" ht="36.75" customHeight="1" x14ac:dyDescent="0.25">
      <c r="A27" s="498">
        <v>11</v>
      </c>
      <c r="B27" s="100" t="s">
        <v>417</v>
      </c>
      <c r="C27" s="100" t="s">
        <v>395</v>
      </c>
      <c r="D27" s="98" t="s">
        <v>39</v>
      </c>
      <c r="E27" s="123" t="s">
        <v>387</v>
      </c>
      <c r="F27" s="478">
        <v>2500</v>
      </c>
      <c r="G27" s="100" t="s">
        <v>546</v>
      </c>
      <c r="H27" s="469"/>
      <c r="I27" s="469">
        <v>14</v>
      </c>
      <c r="J27" s="100" t="s">
        <v>496</v>
      </c>
      <c r="K27" s="499"/>
      <c r="L27" s="469" t="s">
        <v>72</v>
      </c>
    </row>
    <row r="28" spans="1:13" s="322" customFormat="1" ht="40.15" customHeight="1" x14ac:dyDescent="0.25">
      <c r="A28" s="498">
        <v>12</v>
      </c>
      <c r="B28" s="100" t="s">
        <v>499</v>
      </c>
      <c r="C28" s="100" t="s">
        <v>395</v>
      </c>
      <c r="D28" s="98" t="s">
        <v>497</v>
      </c>
      <c r="E28" s="123" t="s">
        <v>387</v>
      </c>
      <c r="F28" s="478">
        <v>554.29999999999995</v>
      </c>
      <c r="G28" s="100" t="s">
        <v>551</v>
      </c>
      <c r="H28" s="469"/>
      <c r="I28" s="469">
        <v>19</v>
      </c>
      <c r="J28" s="100" t="s">
        <v>500</v>
      </c>
      <c r="K28" s="499"/>
      <c r="L28" s="469"/>
    </row>
    <row r="29" spans="1:13" s="322" customFormat="1" ht="42" customHeight="1" x14ac:dyDescent="0.25">
      <c r="A29" s="498">
        <v>13</v>
      </c>
      <c r="B29" s="100" t="s">
        <v>418</v>
      </c>
      <c r="C29" s="100" t="s">
        <v>395</v>
      </c>
      <c r="D29" s="98" t="s">
        <v>403</v>
      </c>
      <c r="E29" s="123" t="s">
        <v>387</v>
      </c>
      <c r="F29" s="519"/>
      <c r="G29" s="100" t="s">
        <v>547</v>
      </c>
      <c r="H29" s="469"/>
      <c r="I29" s="469"/>
      <c r="J29" s="100" t="s">
        <v>416</v>
      </c>
      <c r="K29" s="499"/>
      <c r="L29" s="469" t="s">
        <v>72</v>
      </c>
    </row>
    <row r="30" spans="1:13" s="322" customFormat="1" ht="38.450000000000003" customHeight="1" x14ac:dyDescent="0.25">
      <c r="A30" s="498">
        <v>14</v>
      </c>
      <c r="B30" s="100" t="s">
        <v>419</v>
      </c>
      <c r="C30" s="100" t="s">
        <v>395</v>
      </c>
      <c r="D30" s="98" t="s">
        <v>403</v>
      </c>
      <c r="E30" s="123" t="s">
        <v>387</v>
      </c>
      <c r="F30" s="519"/>
      <c r="G30" s="100" t="s">
        <v>548</v>
      </c>
      <c r="H30" s="469"/>
      <c r="I30" s="469"/>
      <c r="J30" s="100" t="s">
        <v>416</v>
      </c>
      <c r="K30" s="499"/>
      <c r="L30" s="469" t="s">
        <v>72</v>
      </c>
    </row>
    <row r="31" spans="1:13" s="322" customFormat="1" ht="40.15" customHeight="1" x14ac:dyDescent="0.25">
      <c r="A31" s="498">
        <v>15</v>
      </c>
      <c r="B31" s="100" t="s">
        <v>442</v>
      </c>
      <c r="C31" s="100" t="s">
        <v>395</v>
      </c>
      <c r="D31" s="98">
        <v>2023</v>
      </c>
      <c r="E31" s="123" t="s">
        <v>387</v>
      </c>
      <c r="F31" s="519"/>
      <c r="G31" s="100" t="s">
        <v>549</v>
      </c>
      <c r="H31" s="469"/>
      <c r="I31" s="469"/>
      <c r="J31" s="100" t="s">
        <v>416</v>
      </c>
      <c r="K31" s="499"/>
      <c r="L31" s="469" t="s">
        <v>72</v>
      </c>
    </row>
    <row r="32" spans="1:13" s="322" customFormat="1" ht="43.15" customHeight="1" x14ac:dyDescent="0.25">
      <c r="A32" s="498">
        <v>16</v>
      </c>
      <c r="B32" s="100" t="s">
        <v>443</v>
      </c>
      <c r="C32" s="100" t="s">
        <v>395</v>
      </c>
      <c r="D32" s="98">
        <v>2021</v>
      </c>
      <c r="E32" s="123" t="s">
        <v>387</v>
      </c>
      <c r="F32" s="519"/>
      <c r="G32" s="100" t="s">
        <v>550</v>
      </c>
      <c r="H32" s="469"/>
      <c r="I32" s="469"/>
      <c r="J32" s="100" t="s">
        <v>416</v>
      </c>
      <c r="K32" s="499"/>
      <c r="L32" s="469" t="s">
        <v>72</v>
      </c>
    </row>
    <row r="33" spans="1:12" s="322" customFormat="1" ht="40.9" customHeight="1" x14ac:dyDescent="0.25">
      <c r="A33" s="498">
        <v>17</v>
      </c>
      <c r="B33" s="100" t="s">
        <v>487</v>
      </c>
      <c r="C33" s="100" t="s">
        <v>395</v>
      </c>
      <c r="D33" s="98" t="s">
        <v>444</v>
      </c>
      <c r="E33" s="123" t="s">
        <v>389</v>
      </c>
      <c r="F33" s="519"/>
      <c r="G33" s="100" t="s">
        <v>518</v>
      </c>
      <c r="H33" s="469"/>
      <c r="I33" s="469"/>
      <c r="J33" s="100" t="s">
        <v>388</v>
      </c>
      <c r="K33" s="499"/>
      <c r="L33" s="469" t="s">
        <v>72</v>
      </c>
    </row>
    <row r="34" spans="1:12" s="322" customFormat="1" ht="15" customHeight="1" x14ac:dyDescent="0.25">
      <c r="A34" s="498"/>
      <c r="B34" s="577" t="s">
        <v>13</v>
      </c>
      <c r="C34" s="503"/>
      <c r="D34" s="469"/>
      <c r="E34" s="503"/>
      <c r="F34" s="479">
        <f>SUM(F26:F33)</f>
        <v>4534.8999999999996</v>
      </c>
      <c r="G34" s="503"/>
      <c r="H34" s="503"/>
      <c r="I34" s="503"/>
      <c r="J34" s="503"/>
      <c r="K34" s="499"/>
      <c r="L34" s="503"/>
    </row>
    <row r="35" spans="1:12" s="322" customFormat="1" ht="18.75" customHeight="1" x14ac:dyDescent="0.25">
      <c r="A35" s="644" t="s">
        <v>490</v>
      </c>
      <c r="B35" s="645"/>
      <c r="C35" s="645"/>
      <c r="D35" s="645"/>
      <c r="E35" s="645"/>
      <c r="F35" s="645"/>
      <c r="G35" s="645"/>
      <c r="H35" s="645"/>
      <c r="I35" s="645"/>
      <c r="J35" s="645"/>
      <c r="K35" s="645"/>
      <c r="L35" s="646"/>
    </row>
    <row r="36" spans="1:12" s="322" customFormat="1" ht="54.6" customHeight="1" x14ac:dyDescent="0.25">
      <c r="A36" s="498">
        <v>18</v>
      </c>
      <c r="B36" s="502" t="s">
        <v>491</v>
      </c>
      <c r="C36" s="100" t="s">
        <v>395</v>
      </c>
      <c r="D36" s="98" t="s">
        <v>430</v>
      </c>
      <c r="E36" s="123" t="s">
        <v>389</v>
      </c>
      <c r="F36" s="478">
        <v>31.9</v>
      </c>
      <c r="G36" s="503"/>
      <c r="H36" s="503"/>
      <c r="I36" s="469">
        <v>16</v>
      </c>
      <c r="J36" s="502" t="s">
        <v>492</v>
      </c>
      <c r="K36" s="503"/>
      <c r="L36" s="503"/>
    </row>
    <row r="37" spans="1:12" s="322" customFormat="1" ht="15" customHeight="1" x14ac:dyDescent="0.25">
      <c r="A37" s="498"/>
      <c r="B37" s="578"/>
      <c r="C37" s="100"/>
      <c r="D37" s="98"/>
      <c r="E37" s="98"/>
      <c r="F37" s="579">
        <f>F36</f>
        <v>31.9</v>
      </c>
      <c r="G37" s="503"/>
      <c r="H37" s="503"/>
      <c r="I37" s="469"/>
      <c r="J37" s="502"/>
      <c r="K37" s="503"/>
      <c r="L37" s="503"/>
    </row>
    <row r="38" spans="1:12" s="322" customFormat="1" ht="15" customHeight="1" x14ac:dyDescent="0.25">
      <c r="A38" s="644" t="s">
        <v>493</v>
      </c>
      <c r="B38" s="645"/>
      <c r="C38" s="645"/>
      <c r="D38" s="645"/>
      <c r="E38" s="645"/>
      <c r="F38" s="645"/>
      <c r="G38" s="645"/>
      <c r="H38" s="645"/>
      <c r="I38" s="645"/>
      <c r="J38" s="645"/>
      <c r="K38" s="645"/>
      <c r="L38" s="646"/>
    </row>
    <row r="39" spans="1:12" s="322" customFormat="1" ht="33" customHeight="1" x14ac:dyDescent="0.25">
      <c r="A39" s="498">
        <v>19</v>
      </c>
      <c r="B39" s="502" t="s">
        <v>494</v>
      </c>
      <c r="C39" s="100" t="s">
        <v>395</v>
      </c>
      <c r="D39" s="98" t="s">
        <v>495</v>
      </c>
      <c r="E39" s="123" t="s">
        <v>389</v>
      </c>
      <c r="F39" s="478">
        <v>5508</v>
      </c>
      <c r="G39" s="503"/>
      <c r="H39" s="503"/>
      <c r="I39" s="469">
        <v>270</v>
      </c>
      <c r="J39" s="502" t="s">
        <v>40</v>
      </c>
      <c r="K39" s="503"/>
      <c r="L39" s="503"/>
    </row>
    <row r="40" spans="1:12" s="322" customFormat="1" ht="15" customHeight="1" x14ac:dyDescent="0.25">
      <c r="A40" s="500"/>
      <c r="B40" s="517"/>
      <c r="C40" s="516"/>
      <c r="D40" s="501"/>
      <c r="E40" s="516"/>
      <c r="F40" s="479">
        <f>F39</f>
        <v>5508</v>
      </c>
      <c r="G40" s="516"/>
      <c r="H40" s="516"/>
      <c r="I40" s="516"/>
      <c r="J40" s="516"/>
      <c r="K40" s="516"/>
      <c r="L40" s="516"/>
    </row>
    <row r="41" spans="1:12" s="322" customFormat="1" ht="15" customHeight="1" x14ac:dyDescent="0.25">
      <c r="A41" s="638" t="s">
        <v>425</v>
      </c>
      <c r="B41" s="639"/>
      <c r="C41" s="639"/>
      <c r="D41" s="639"/>
      <c r="E41" s="639"/>
      <c r="F41" s="639"/>
      <c r="G41" s="639"/>
      <c r="H41" s="639"/>
      <c r="I41" s="639"/>
      <c r="J41" s="639"/>
      <c r="K41" s="639"/>
      <c r="L41" s="640"/>
    </row>
    <row r="42" spans="1:12" s="322" customFormat="1" ht="36.6" customHeight="1" x14ac:dyDescent="0.25">
      <c r="A42" s="315">
        <v>20</v>
      </c>
      <c r="B42" s="458" t="s">
        <v>488</v>
      </c>
      <c r="C42" s="100" t="s">
        <v>395</v>
      </c>
      <c r="D42" s="469" t="s">
        <v>39</v>
      </c>
      <c r="E42" s="123" t="s">
        <v>389</v>
      </c>
      <c r="F42" s="478">
        <v>596.70000000000005</v>
      </c>
      <c r="G42" s="311" t="s">
        <v>422</v>
      </c>
      <c r="H42" s="311"/>
      <c r="I42" s="130">
        <v>87</v>
      </c>
      <c r="J42" s="311" t="s">
        <v>423</v>
      </c>
      <c r="K42" s="312"/>
      <c r="L42" s="130" t="s">
        <v>72</v>
      </c>
    </row>
    <row r="43" spans="1:12" x14ac:dyDescent="0.25">
      <c r="A43" s="130"/>
      <c r="B43" s="26" t="s">
        <v>11</v>
      </c>
      <c r="C43" s="9"/>
      <c r="D43" s="470"/>
      <c r="E43" s="9"/>
      <c r="F43" s="474">
        <f>SUM(F42:F42)</f>
        <v>596.70000000000005</v>
      </c>
      <c r="G43" s="9"/>
      <c r="H43" s="9"/>
      <c r="I43" s="497"/>
      <c r="J43" s="515"/>
      <c r="K43" s="11"/>
      <c r="L43" s="9"/>
    </row>
    <row r="44" spans="1:12" s="277" customFormat="1" x14ac:dyDescent="0.25">
      <c r="A44" s="307"/>
      <c r="B44" s="328" t="s">
        <v>13</v>
      </c>
      <c r="C44" s="328"/>
      <c r="D44" s="471"/>
      <c r="E44" s="328"/>
      <c r="F44" s="480">
        <f>F10+F14+F18+F21+F24+F34+F37+F40+F43</f>
        <v>119861.69999999998</v>
      </c>
      <c r="G44" s="328"/>
      <c r="H44" s="328"/>
      <c r="I44" s="465"/>
      <c r="J44" s="328"/>
      <c r="K44" s="328"/>
      <c r="L44" s="328"/>
    </row>
  </sheetData>
  <mergeCells count="11">
    <mergeCell ref="A5:K5"/>
    <mergeCell ref="A2:K2"/>
    <mergeCell ref="A6:K6"/>
    <mergeCell ref="A22:L22"/>
    <mergeCell ref="A11:L11"/>
    <mergeCell ref="A41:L41"/>
    <mergeCell ref="A15:L15"/>
    <mergeCell ref="A19:L19"/>
    <mergeCell ref="A35:L35"/>
    <mergeCell ref="A38:L38"/>
    <mergeCell ref="A25:L25"/>
  </mergeCells>
  <printOptions horizontalCentered="1"/>
  <pageMargins left="0.23622047244094491" right="3.937007874015748E-2" top="1.08" bottom="0.35433070866141736" header="0.31496062992125984" footer="0.31496062992125984"/>
  <pageSetup paperSize="9" scale="5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75"/>
  <sheetViews>
    <sheetView topLeftCell="A25" zoomScale="75" zoomScaleNormal="75" workbookViewId="0">
      <selection activeCell="E87" sqref="E87"/>
    </sheetView>
  </sheetViews>
  <sheetFormatPr defaultColWidth="9.140625" defaultRowHeight="15" x14ac:dyDescent="0.25"/>
  <cols>
    <col min="1" max="1" width="7" style="1" customWidth="1"/>
    <col min="2" max="2" width="33" style="1" customWidth="1"/>
    <col min="3" max="3" width="17.28515625" style="1" customWidth="1"/>
    <col min="4" max="4" width="16.5703125" style="1" customWidth="1"/>
    <col min="5" max="5" width="17.5703125" style="1" customWidth="1"/>
    <col min="6" max="6" width="13.7109375" style="1" customWidth="1"/>
    <col min="7" max="7" width="63.28515625" style="1" customWidth="1"/>
    <col min="8" max="8" width="15" style="1" customWidth="1"/>
    <col min="9" max="9" width="18.28515625" style="1" customWidth="1"/>
    <col min="10" max="10" width="32.140625" style="1" customWidth="1"/>
    <col min="11" max="11" width="28.28515625" style="1" customWidth="1"/>
    <col min="12" max="16384" width="9.140625" style="1"/>
  </cols>
  <sheetData>
    <row r="1" spans="1:252" ht="18.75" x14ac:dyDescent="0.25">
      <c r="A1" s="656" t="s">
        <v>94</v>
      </c>
      <c r="B1" s="656"/>
      <c r="C1" s="656"/>
      <c r="D1" s="656"/>
      <c r="E1" s="656"/>
      <c r="F1" s="656"/>
      <c r="G1" s="656"/>
      <c r="H1" s="656"/>
      <c r="I1" s="656"/>
      <c r="J1" s="656"/>
      <c r="K1" s="656"/>
    </row>
    <row r="2" spans="1:252" ht="45" x14ac:dyDescent="0.25">
      <c r="A2" s="233" t="s">
        <v>0</v>
      </c>
      <c r="B2" s="233" t="s">
        <v>1</v>
      </c>
      <c r="C2" s="233" t="s">
        <v>2</v>
      </c>
      <c r="D2" s="233" t="s">
        <v>3</v>
      </c>
      <c r="E2" s="233" t="s">
        <v>4</v>
      </c>
      <c r="F2" s="233" t="s">
        <v>5</v>
      </c>
      <c r="G2" s="233" t="s">
        <v>6</v>
      </c>
      <c r="H2" s="233" t="s">
        <v>7</v>
      </c>
      <c r="I2" s="233" t="s">
        <v>8</v>
      </c>
      <c r="J2" s="233" t="s">
        <v>9</v>
      </c>
      <c r="K2" s="233" t="s">
        <v>10</v>
      </c>
    </row>
    <row r="3" spans="1:252" s="28" customFormat="1" x14ac:dyDescent="0.25">
      <c r="A3" s="234"/>
      <c r="B3" s="234"/>
      <c r="C3" s="234"/>
      <c r="D3" s="234"/>
      <c r="E3" s="234"/>
      <c r="F3" s="234"/>
      <c r="G3" s="234"/>
      <c r="H3" s="234"/>
      <c r="I3" s="234"/>
      <c r="J3" s="234"/>
      <c r="K3" s="234"/>
    </row>
    <row r="4" spans="1:252" ht="15.75" x14ac:dyDescent="0.25">
      <c r="A4" s="604" t="s">
        <v>30</v>
      </c>
      <c r="B4" s="605"/>
      <c r="C4" s="605"/>
      <c r="D4" s="605"/>
      <c r="E4" s="605"/>
      <c r="F4" s="605"/>
      <c r="G4" s="605"/>
      <c r="H4" s="605"/>
      <c r="I4" s="605"/>
      <c r="J4" s="605"/>
      <c r="K4" s="606"/>
    </row>
    <row r="5" spans="1:252" ht="22.5" customHeight="1" x14ac:dyDescent="0.25">
      <c r="A5" s="657" t="s">
        <v>19</v>
      </c>
      <c r="B5" s="658"/>
      <c r="C5" s="658"/>
      <c r="D5" s="658"/>
      <c r="E5" s="658"/>
      <c r="F5" s="658"/>
      <c r="G5" s="658"/>
      <c r="H5" s="658"/>
      <c r="I5" s="658"/>
      <c r="J5" s="658"/>
      <c r="K5" s="659"/>
    </row>
    <row r="6" spans="1:252" ht="63.75" x14ac:dyDescent="0.3">
      <c r="A6" s="9">
        <v>1</v>
      </c>
      <c r="B6" s="49" t="s">
        <v>82</v>
      </c>
      <c r="C6" s="49" t="s">
        <v>83</v>
      </c>
      <c r="D6" s="51" t="s">
        <v>84</v>
      </c>
      <c r="E6" s="53" t="s">
        <v>85</v>
      </c>
      <c r="F6" s="235" t="s">
        <v>34</v>
      </c>
      <c r="G6" s="49" t="s">
        <v>86</v>
      </c>
      <c r="H6" s="49" t="s">
        <v>34</v>
      </c>
      <c r="I6" s="49" t="s">
        <v>34</v>
      </c>
      <c r="J6" s="49" t="s">
        <v>87</v>
      </c>
      <c r="K6" s="49" t="s">
        <v>88</v>
      </c>
      <c r="L6" s="54"/>
      <c r="M6" s="55"/>
      <c r="N6" s="55"/>
    </row>
    <row r="7" spans="1:252" s="3" customFormat="1" ht="63.75" x14ac:dyDescent="0.3">
      <c r="A7" s="9">
        <v>2</v>
      </c>
      <c r="B7" s="49" t="s">
        <v>89</v>
      </c>
      <c r="C7" s="49" t="s">
        <v>83</v>
      </c>
      <c r="D7" s="51" t="s">
        <v>84</v>
      </c>
      <c r="E7" s="53" t="s">
        <v>85</v>
      </c>
      <c r="F7" s="235" t="s">
        <v>34</v>
      </c>
      <c r="G7" s="49" t="s">
        <v>86</v>
      </c>
      <c r="H7" s="49" t="s">
        <v>34</v>
      </c>
      <c r="I7" s="49" t="s">
        <v>34</v>
      </c>
      <c r="J7" s="49" t="s">
        <v>87</v>
      </c>
      <c r="K7" s="49" t="s">
        <v>88</v>
      </c>
      <c r="L7" s="54"/>
      <c r="M7" s="55"/>
    </row>
    <row r="8" spans="1:252" s="56" customFormat="1" ht="51.75" customHeight="1" x14ac:dyDescent="0.3">
      <c r="A8" s="49">
        <v>3</v>
      </c>
      <c r="B8" s="49" t="s">
        <v>271</v>
      </c>
      <c r="C8" s="49" t="s">
        <v>272</v>
      </c>
      <c r="D8" s="51" t="s">
        <v>273</v>
      </c>
      <c r="E8" s="53" t="s">
        <v>85</v>
      </c>
      <c r="F8" s="235" t="s">
        <v>34</v>
      </c>
      <c r="G8" s="49" t="s">
        <v>86</v>
      </c>
      <c r="H8" s="49" t="s">
        <v>34</v>
      </c>
      <c r="I8" s="49" t="s">
        <v>34</v>
      </c>
      <c r="J8" s="49" t="s">
        <v>87</v>
      </c>
      <c r="K8" s="49" t="s">
        <v>88</v>
      </c>
      <c r="L8" s="54"/>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row>
    <row r="9" spans="1:252" s="56" customFormat="1" ht="51.75" customHeight="1" x14ac:dyDescent="0.25">
      <c r="A9" s="49">
        <v>4</v>
      </c>
      <c r="B9" s="37" t="s">
        <v>274</v>
      </c>
      <c r="C9" s="37" t="s">
        <v>275</v>
      </c>
      <c r="D9" s="39" t="s">
        <v>276</v>
      </c>
      <c r="E9" s="39" t="s">
        <v>90</v>
      </c>
      <c r="F9" s="45">
        <v>129.5</v>
      </c>
      <c r="G9" s="37" t="s">
        <v>277</v>
      </c>
      <c r="H9" s="39" t="s">
        <v>34</v>
      </c>
      <c r="I9" s="39" t="s">
        <v>278</v>
      </c>
      <c r="J9" s="37" t="s">
        <v>91</v>
      </c>
      <c r="K9" s="37" t="s">
        <v>92</v>
      </c>
      <c r="L9" s="54"/>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row>
    <row r="10" spans="1:252" s="56" customFormat="1" ht="51.75" customHeight="1" x14ac:dyDescent="0.25">
      <c r="A10" s="49">
        <v>5</v>
      </c>
      <c r="B10" s="37" t="s">
        <v>279</v>
      </c>
      <c r="C10" s="49" t="s">
        <v>83</v>
      </c>
      <c r="D10" s="39" t="s">
        <v>276</v>
      </c>
      <c r="E10" s="39" t="s">
        <v>90</v>
      </c>
      <c r="F10" s="45">
        <v>189.4</v>
      </c>
      <c r="G10" s="37" t="s">
        <v>93</v>
      </c>
      <c r="H10" s="39" t="s">
        <v>34</v>
      </c>
      <c r="I10" s="39" t="s">
        <v>280</v>
      </c>
      <c r="J10" s="37" t="s">
        <v>91</v>
      </c>
      <c r="K10" s="37" t="s">
        <v>92</v>
      </c>
      <c r="L10" s="54"/>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row>
    <row r="11" spans="1:252" s="56" customFormat="1" ht="51.75" customHeight="1" x14ac:dyDescent="0.25">
      <c r="A11" s="49">
        <v>6</v>
      </c>
      <c r="B11" s="37" t="s">
        <v>281</v>
      </c>
      <c r="C11" s="49" t="s">
        <v>83</v>
      </c>
      <c r="D11" s="39" t="s">
        <v>276</v>
      </c>
      <c r="E11" s="39" t="s">
        <v>90</v>
      </c>
      <c r="F11" s="45">
        <v>83.1</v>
      </c>
      <c r="G11" s="37" t="s">
        <v>282</v>
      </c>
      <c r="H11" s="39" t="s">
        <v>34</v>
      </c>
      <c r="I11" s="39" t="s">
        <v>283</v>
      </c>
      <c r="J11" s="37" t="s">
        <v>91</v>
      </c>
      <c r="K11" s="37" t="s">
        <v>92</v>
      </c>
      <c r="L11" s="54"/>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row>
    <row r="12" spans="1:252" s="56" customFormat="1" ht="51.75" customHeight="1" x14ac:dyDescent="0.25">
      <c r="A12" s="49">
        <v>7</v>
      </c>
      <c r="B12" s="37" t="s">
        <v>284</v>
      </c>
      <c r="C12" s="49" t="s">
        <v>83</v>
      </c>
      <c r="D12" s="39" t="s">
        <v>276</v>
      </c>
      <c r="E12" s="39" t="s">
        <v>90</v>
      </c>
      <c r="F12" s="45">
        <v>361.87</v>
      </c>
      <c r="G12" s="37" t="s">
        <v>282</v>
      </c>
      <c r="H12" s="39" t="s">
        <v>34</v>
      </c>
      <c r="I12" s="39" t="s">
        <v>285</v>
      </c>
      <c r="J12" s="37" t="s">
        <v>91</v>
      </c>
      <c r="K12" s="37" t="s">
        <v>92</v>
      </c>
      <c r="L12" s="54"/>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55"/>
      <c r="IR12" s="55"/>
    </row>
    <row r="13" spans="1:252" s="56" customFormat="1" ht="18.75" customHeight="1" x14ac:dyDescent="0.25">
      <c r="A13" s="49"/>
      <c r="B13" s="37"/>
      <c r="C13" s="49"/>
      <c r="D13" s="39"/>
      <c r="E13" s="39"/>
      <c r="F13" s="45"/>
      <c r="G13" s="37"/>
      <c r="H13" s="39"/>
      <c r="I13" s="39"/>
      <c r="J13" s="37"/>
      <c r="K13" s="37"/>
      <c r="L13" s="54"/>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c r="IR13" s="55"/>
    </row>
    <row r="14" spans="1:252" s="4" customFormat="1" ht="18.75" customHeight="1" x14ac:dyDescent="0.25">
      <c r="A14" s="236"/>
      <c r="B14" s="236" t="s">
        <v>11</v>
      </c>
      <c r="C14" s="236"/>
      <c r="D14" s="236"/>
      <c r="E14" s="236"/>
      <c r="F14" s="237">
        <f>SUM(F6:F12)</f>
        <v>763.87</v>
      </c>
      <c r="G14" s="236"/>
      <c r="H14" s="236"/>
      <c r="I14" s="236"/>
      <c r="J14" s="236"/>
      <c r="K14" s="236"/>
    </row>
    <row r="15" spans="1:252" s="4" customFormat="1" ht="16.5" customHeight="1" x14ac:dyDescent="0.25">
      <c r="A15" s="238"/>
      <c r="B15" s="23"/>
      <c r="C15" s="23"/>
      <c r="D15" s="23"/>
      <c r="E15" s="23"/>
      <c r="F15" s="25"/>
      <c r="G15" s="23"/>
      <c r="H15" s="23"/>
      <c r="I15" s="23"/>
      <c r="J15" s="23"/>
      <c r="K15" s="24"/>
    </row>
    <row r="16" spans="1:252" ht="15.75" x14ac:dyDescent="0.25">
      <c r="A16" s="649" t="s">
        <v>31</v>
      </c>
      <c r="B16" s="650"/>
      <c r="C16" s="650"/>
      <c r="D16" s="650"/>
      <c r="E16" s="650"/>
      <c r="F16" s="650"/>
      <c r="G16" s="650"/>
      <c r="H16" s="650"/>
      <c r="I16" s="650"/>
      <c r="J16" s="650"/>
      <c r="K16" s="651"/>
    </row>
    <row r="17" spans="1:252" s="56" customFormat="1" ht="94.5" customHeight="1" x14ac:dyDescent="0.3">
      <c r="A17" s="50">
        <v>1</v>
      </c>
      <c r="B17" s="49" t="s">
        <v>286</v>
      </c>
      <c r="C17" s="49" t="s">
        <v>287</v>
      </c>
      <c r="D17" s="53" t="s">
        <v>288</v>
      </c>
      <c r="E17" s="53" t="s">
        <v>289</v>
      </c>
      <c r="F17" s="239" t="s">
        <v>290</v>
      </c>
      <c r="G17" s="49" t="s">
        <v>291</v>
      </c>
      <c r="H17" s="49" t="s">
        <v>26</v>
      </c>
      <c r="I17" s="49" t="s">
        <v>292</v>
      </c>
      <c r="J17" s="49" t="s">
        <v>293</v>
      </c>
      <c r="K17" s="49" t="s">
        <v>24</v>
      </c>
      <c r="L17" s="57"/>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c r="IN17" s="58"/>
      <c r="IO17" s="58"/>
      <c r="IP17" s="58"/>
      <c r="IQ17" s="58"/>
      <c r="IR17" s="58"/>
    </row>
    <row r="18" spans="1:252" s="60" customFormat="1" ht="60.75" customHeight="1" x14ac:dyDescent="0.25">
      <c r="A18" s="50">
        <v>2</v>
      </c>
      <c r="B18" s="37" t="s">
        <v>294</v>
      </c>
      <c r="C18" s="37" t="s">
        <v>97</v>
      </c>
      <c r="D18" s="39" t="s">
        <v>186</v>
      </c>
      <c r="E18" s="39" t="s">
        <v>90</v>
      </c>
      <c r="F18" s="39">
        <v>319.95999999999998</v>
      </c>
      <c r="G18" s="37" t="s">
        <v>98</v>
      </c>
      <c r="H18" s="39" t="s">
        <v>34</v>
      </c>
      <c r="I18" s="39" t="s">
        <v>34</v>
      </c>
      <c r="J18" s="37" t="s">
        <v>91</v>
      </c>
      <c r="K18" s="37" t="s">
        <v>92</v>
      </c>
    </row>
    <row r="19" spans="1:252" s="60" customFormat="1" ht="60.75" customHeight="1" x14ac:dyDescent="0.25">
      <c r="A19" s="50">
        <v>3</v>
      </c>
      <c r="B19" s="37" t="s">
        <v>295</v>
      </c>
      <c r="C19" s="37" t="s">
        <v>97</v>
      </c>
      <c r="D19" s="39" t="s">
        <v>99</v>
      </c>
      <c r="E19" s="39" t="s">
        <v>90</v>
      </c>
      <c r="F19" s="39">
        <v>10.06</v>
      </c>
      <c r="G19" s="37" t="s">
        <v>100</v>
      </c>
      <c r="H19" s="39" t="s">
        <v>34</v>
      </c>
      <c r="I19" s="39" t="s">
        <v>34</v>
      </c>
      <c r="J19" s="37" t="s">
        <v>91</v>
      </c>
      <c r="K19" s="37" t="s">
        <v>92</v>
      </c>
    </row>
    <row r="20" spans="1:252" s="60" customFormat="1" ht="60.75" customHeight="1" x14ac:dyDescent="0.25">
      <c r="A20" s="50">
        <v>4</v>
      </c>
      <c r="B20" s="37" t="s">
        <v>296</v>
      </c>
      <c r="C20" s="37" t="s">
        <v>97</v>
      </c>
      <c r="D20" s="39" t="s">
        <v>99</v>
      </c>
      <c r="E20" s="39" t="s">
        <v>90</v>
      </c>
      <c r="F20" s="39">
        <v>25.1</v>
      </c>
      <c r="G20" s="37" t="s">
        <v>297</v>
      </c>
      <c r="H20" s="39" t="s">
        <v>34</v>
      </c>
      <c r="I20" s="39" t="s">
        <v>34</v>
      </c>
      <c r="J20" s="37" t="s">
        <v>91</v>
      </c>
      <c r="K20" s="37" t="s">
        <v>92</v>
      </c>
    </row>
    <row r="21" spans="1:252" s="60" customFormat="1" ht="60.75" customHeight="1" x14ac:dyDescent="0.25">
      <c r="A21" s="50">
        <v>5</v>
      </c>
      <c r="B21" s="37" t="s">
        <v>298</v>
      </c>
      <c r="C21" s="37" t="s">
        <v>97</v>
      </c>
      <c r="D21" s="39" t="s">
        <v>186</v>
      </c>
      <c r="E21" s="39" t="s">
        <v>90</v>
      </c>
      <c r="F21" s="39">
        <v>345.97</v>
      </c>
      <c r="G21" s="37" t="s">
        <v>299</v>
      </c>
      <c r="H21" s="39" t="s">
        <v>34</v>
      </c>
      <c r="I21" s="39" t="s">
        <v>34</v>
      </c>
      <c r="J21" s="37" t="s">
        <v>91</v>
      </c>
      <c r="K21" s="37" t="s">
        <v>92</v>
      </c>
    </row>
    <row r="22" spans="1:252" s="243" customFormat="1" ht="15.75" x14ac:dyDescent="0.25">
      <c r="A22" s="44"/>
      <c r="B22" s="240"/>
      <c r="C22" s="240"/>
      <c r="D22" s="241"/>
      <c r="E22" s="242"/>
      <c r="F22" s="44"/>
      <c r="G22" s="38"/>
      <c r="H22" s="38"/>
      <c r="I22" s="38"/>
      <c r="J22" s="38"/>
      <c r="K22" s="240"/>
    </row>
    <row r="23" spans="1:252" s="7" customFormat="1" ht="16.5" customHeight="1" x14ac:dyDescent="0.25">
      <c r="A23" s="9"/>
      <c r="B23" s="244" t="s">
        <v>11</v>
      </c>
      <c r="C23" s="245"/>
      <c r="D23" s="245"/>
      <c r="E23" s="9"/>
      <c r="F23" s="246">
        <f>F17+F18+F19+F20+F21</f>
        <v>753</v>
      </c>
      <c r="G23" s="247"/>
      <c r="H23" s="248"/>
      <c r="I23" s="9"/>
      <c r="J23" s="9"/>
      <c r="K23" s="245"/>
    </row>
    <row r="24" spans="1:252" s="7" customFormat="1" ht="16.5" customHeight="1" x14ac:dyDescent="0.25">
      <c r="A24" s="11"/>
      <c r="B24" s="18"/>
      <c r="C24" s="17"/>
      <c r="D24" s="17"/>
      <c r="E24" s="16"/>
      <c r="F24" s="19"/>
      <c r="G24" s="20"/>
      <c r="H24" s="21"/>
      <c r="I24" s="16"/>
      <c r="J24" s="16"/>
      <c r="K24" s="22"/>
    </row>
    <row r="25" spans="1:252" s="7" customFormat="1" ht="15.75" x14ac:dyDescent="0.25">
      <c r="A25" s="660" t="s">
        <v>33</v>
      </c>
      <c r="B25" s="661"/>
      <c r="C25" s="661"/>
      <c r="D25" s="661"/>
      <c r="E25" s="661"/>
      <c r="F25" s="661"/>
      <c r="G25" s="661"/>
      <c r="H25" s="661"/>
      <c r="I25" s="661"/>
      <c r="J25" s="661"/>
      <c r="K25" s="662"/>
    </row>
    <row r="26" spans="1:252" s="46" customFormat="1" ht="101.25" customHeight="1" x14ac:dyDescent="0.3">
      <c r="A26" s="45">
        <v>1</v>
      </c>
      <c r="B26" s="49" t="s">
        <v>300</v>
      </c>
      <c r="C26" s="49" t="s">
        <v>103</v>
      </c>
      <c r="D26" s="53" t="s">
        <v>62</v>
      </c>
      <c r="E26" s="53" t="s">
        <v>301</v>
      </c>
      <c r="F26" s="249">
        <v>72.81</v>
      </c>
      <c r="G26" s="49" t="s">
        <v>302</v>
      </c>
      <c r="H26" s="49" t="s">
        <v>34</v>
      </c>
      <c r="I26" s="49" t="s">
        <v>34</v>
      </c>
      <c r="J26" s="49" t="s">
        <v>34</v>
      </c>
      <c r="K26" s="49" t="s">
        <v>104</v>
      </c>
      <c r="L26" s="41"/>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c r="IL26" s="42"/>
      <c r="IM26" s="42"/>
      <c r="IN26" s="42"/>
      <c r="IO26" s="42"/>
      <c r="IP26" s="42"/>
      <c r="IQ26" s="42"/>
      <c r="IR26" s="42"/>
    </row>
    <row r="27" spans="1:252" s="243" customFormat="1" ht="117" customHeight="1" x14ac:dyDescent="0.3">
      <c r="A27" s="45">
        <f t="shared" ref="A27" si="0">A26+1</f>
        <v>2</v>
      </c>
      <c r="B27" s="49" t="s">
        <v>303</v>
      </c>
      <c r="C27" s="49" t="s">
        <v>103</v>
      </c>
      <c r="D27" s="53" t="s">
        <v>304</v>
      </c>
      <c r="E27" s="53" t="s">
        <v>47</v>
      </c>
      <c r="F27" s="249">
        <v>1108.8</v>
      </c>
      <c r="G27" s="49" t="s">
        <v>305</v>
      </c>
      <c r="H27" s="49" t="s">
        <v>34</v>
      </c>
      <c r="I27" s="49" t="s">
        <v>34</v>
      </c>
      <c r="J27" s="49" t="s">
        <v>34</v>
      </c>
      <c r="K27" s="49" t="s">
        <v>96</v>
      </c>
    </row>
    <row r="28" spans="1:252" s="243" customFormat="1" ht="156.75" customHeight="1" x14ac:dyDescent="0.25">
      <c r="A28" s="45">
        <v>3</v>
      </c>
      <c r="B28" s="37" t="s">
        <v>306</v>
      </c>
      <c r="C28" s="37" t="s">
        <v>80</v>
      </c>
      <c r="D28" s="39" t="s">
        <v>105</v>
      </c>
      <c r="E28" s="39" t="s">
        <v>53</v>
      </c>
      <c r="F28" s="45">
        <v>604.4</v>
      </c>
      <c r="G28" s="37" t="s">
        <v>307</v>
      </c>
      <c r="H28" s="39" t="s">
        <v>34</v>
      </c>
      <c r="I28" s="39" t="s">
        <v>34</v>
      </c>
      <c r="J28" s="37" t="s">
        <v>91</v>
      </c>
      <c r="K28" s="37" t="s">
        <v>308</v>
      </c>
    </row>
    <row r="29" spans="1:252" s="61" customFormat="1" ht="106.5" customHeight="1" x14ac:dyDescent="0.25">
      <c r="A29" s="49">
        <v>4</v>
      </c>
      <c r="B29" s="37" t="s">
        <v>309</v>
      </c>
      <c r="C29" s="37" t="s">
        <v>80</v>
      </c>
      <c r="D29" s="39" t="s">
        <v>106</v>
      </c>
      <c r="E29" s="39" t="s">
        <v>90</v>
      </c>
      <c r="F29" s="45">
        <v>396.7</v>
      </c>
      <c r="G29" s="37" t="s">
        <v>310</v>
      </c>
      <c r="H29" s="39" t="s">
        <v>34</v>
      </c>
      <c r="I29" s="39" t="s">
        <v>107</v>
      </c>
      <c r="J29" s="37" t="s">
        <v>91</v>
      </c>
      <c r="K29" s="37" t="s">
        <v>92</v>
      </c>
    </row>
    <row r="30" spans="1:252" s="61" customFormat="1" ht="100.5" customHeight="1" x14ac:dyDescent="0.25">
      <c r="A30" s="49">
        <v>5</v>
      </c>
      <c r="B30" s="37" t="s">
        <v>311</v>
      </c>
      <c r="C30" s="37" t="s">
        <v>80</v>
      </c>
      <c r="D30" s="39" t="s">
        <v>99</v>
      </c>
      <c r="E30" s="39" t="s">
        <v>90</v>
      </c>
      <c r="F30" s="45">
        <v>250.3</v>
      </c>
      <c r="G30" s="37" t="s">
        <v>310</v>
      </c>
      <c r="H30" s="39" t="s">
        <v>34</v>
      </c>
      <c r="I30" s="39" t="s">
        <v>108</v>
      </c>
      <c r="J30" s="37" t="s">
        <v>91</v>
      </c>
      <c r="K30" s="37" t="s">
        <v>92</v>
      </c>
    </row>
    <row r="31" spans="1:252" ht="21.75" customHeight="1" x14ac:dyDescent="0.25">
      <c r="A31" s="250"/>
      <c r="B31" s="236" t="s">
        <v>11</v>
      </c>
      <c r="C31" s="250"/>
      <c r="D31" s="250"/>
      <c r="E31" s="250"/>
      <c r="F31" s="251">
        <f>SUM(F26:F27)+F28</f>
        <v>1786.0099999999998</v>
      </c>
      <c r="G31" s="250"/>
      <c r="H31" s="250"/>
      <c r="I31" s="250"/>
      <c r="J31" s="250"/>
      <c r="K31" s="250"/>
    </row>
    <row r="32" spans="1:252" s="28" customFormat="1" x14ac:dyDescent="0.25">
      <c r="A32" s="234"/>
      <c r="B32" s="234"/>
      <c r="C32" s="234"/>
      <c r="D32" s="234"/>
      <c r="E32" s="234"/>
      <c r="F32" s="234"/>
      <c r="G32" s="234"/>
      <c r="H32" s="234"/>
      <c r="I32" s="234"/>
      <c r="J32" s="234"/>
      <c r="K32" s="234"/>
    </row>
    <row r="33" spans="1:252" s="28" customFormat="1" ht="15.75" x14ac:dyDescent="0.25">
      <c r="A33" s="649" t="s">
        <v>46</v>
      </c>
      <c r="B33" s="650"/>
      <c r="C33" s="650"/>
      <c r="D33" s="650"/>
      <c r="E33" s="650"/>
      <c r="F33" s="650"/>
      <c r="G33" s="650"/>
      <c r="H33" s="650"/>
      <c r="I33" s="650"/>
      <c r="J33" s="650"/>
      <c r="K33" s="651"/>
    </row>
    <row r="34" spans="1:252" s="253" customFormat="1" ht="135.75" x14ac:dyDescent="0.3">
      <c r="A34" s="44">
        <v>1</v>
      </c>
      <c r="B34" s="49" t="s">
        <v>312</v>
      </c>
      <c r="C34" s="49" t="s">
        <v>313</v>
      </c>
      <c r="D34" s="51" t="s">
        <v>314</v>
      </c>
      <c r="E34" s="59" t="s">
        <v>47</v>
      </c>
      <c r="F34" s="252">
        <v>396.5</v>
      </c>
      <c r="G34" s="52" t="s">
        <v>34</v>
      </c>
      <c r="H34" s="52" t="s">
        <v>34</v>
      </c>
      <c r="I34" s="52" t="s">
        <v>34</v>
      </c>
      <c r="J34" s="52" t="s">
        <v>34</v>
      </c>
      <c r="K34" s="49" t="s">
        <v>96</v>
      </c>
    </row>
    <row r="35" spans="1:252" s="243" customFormat="1" ht="135.75" x14ac:dyDescent="0.3">
      <c r="A35" s="44">
        <v>2</v>
      </c>
      <c r="B35" s="49" t="s">
        <v>315</v>
      </c>
      <c r="C35" s="49" t="s">
        <v>313</v>
      </c>
      <c r="D35" s="51" t="s">
        <v>316</v>
      </c>
      <c r="E35" s="59" t="s">
        <v>47</v>
      </c>
      <c r="F35" s="252">
        <v>2353.8000000000002</v>
      </c>
      <c r="G35" s="52" t="s">
        <v>34</v>
      </c>
      <c r="H35" s="52" t="s">
        <v>34</v>
      </c>
      <c r="I35" s="52" t="s">
        <v>34</v>
      </c>
      <c r="J35" s="52" t="s">
        <v>34</v>
      </c>
      <c r="K35" s="49" t="s">
        <v>96</v>
      </c>
    </row>
    <row r="36" spans="1:252" s="4" customFormat="1" ht="15.75" x14ac:dyDescent="0.25">
      <c r="A36" s="234"/>
      <c r="B36" s="254" t="s">
        <v>11</v>
      </c>
      <c r="C36" s="234"/>
      <c r="D36" s="234"/>
      <c r="E36" s="234"/>
      <c r="F36" s="254">
        <f>F34+F35</f>
        <v>2750.3</v>
      </c>
      <c r="G36" s="234"/>
      <c r="H36" s="234"/>
      <c r="I36" s="234"/>
      <c r="J36" s="234"/>
      <c r="K36" s="234"/>
    </row>
    <row r="37" spans="1:252" s="4" customFormat="1" ht="21" customHeight="1" x14ac:dyDescent="0.25">
      <c r="A37" s="255"/>
      <c r="B37" s="255"/>
      <c r="C37" s="255"/>
      <c r="D37" s="255"/>
      <c r="E37" s="255"/>
      <c r="F37" s="255"/>
      <c r="G37" s="255"/>
      <c r="H37" s="255"/>
      <c r="I37" s="255"/>
      <c r="J37" s="255"/>
      <c r="K37" s="255"/>
    </row>
    <row r="38" spans="1:252" s="33" customFormat="1" ht="18.75" customHeight="1" x14ac:dyDescent="0.25">
      <c r="A38" s="663" t="s">
        <v>48</v>
      </c>
      <c r="B38" s="663"/>
      <c r="C38" s="663"/>
      <c r="D38" s="663"/>
      <c r="E38" s="663"/>
      <c r="F38" s="663"/>
      <c r="G38" s="663"/>
      <c r="H38" s="663"/>
      <c r="I38" s="663"/>
      <c r="J38" s="663"/>
      <c r="K38" s="663"/>
      <c r="L38" s="31"/>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c r="IL38" s="32"/>
      <c r="IM38" s="32"/>
      <c r="IN38" s="32"/>
      <c r="IO38" s="32"/>
      <c r="IP38" s="32"/>
      <c r="IQ38" s="32"/>
      <c r="IR38" s="32"/>
    </row>
    <row r="39" spans="1:252" s="257" customFormat="1" ht="125.25" customHeight="1" x14ac:dyDescent="0.3">
      <c r="A39" s="50">
        <v>10</v>
      </c>
      <c r="B39" s="49" t="s">
        <v>49</v>
      </c>
      <c r="C39" s="49" t="s">
        <v>101</v>
      </c>
      <c r="D39" s="53" t="s">
        <v>50</v>
      </c>
      <c r="E39" s="59" t="s">
        <v>47</v>
      </c>
      <c r="F39" s="256">
        <v>300</v>
      </c>
      <c r="G39" s="52" t="s">
        <v>34</v>
      </c>
      <c r="H39" s="52" t="s">
        <v>34</v>
      </c>
      <c r="I39" s="52" t="s">
        <v>34</v>
      </c>
      <c r="J39" s="52" t="s">
        <v>34</v>
      </c>
      <c r="K39" s="49" t="s">
        <v>102</v>
      </c>
      <c r="L39" s="54"/>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c r="HW39" s="55"/>
      <c r="HX39" s="55"/>
      <c r="HY39" s="55"/>
      <c r="HZ39" s="55"/>
      <c r="IA39" s="55"/>
      <c r="IB39" s="55"/>
      <c r="IC39" s="55"/>
      <c r="ID39" s="55"/>
      <c r="IE39" s="55"/>
      <c r="IF39" s="55"/>
      <c r="IG39" s="55"/>
      <c r="IH39" s="55"/>
      <c r="II39" s="55"/>
      <c r="IJ39" s="55"/>
      <c r="IK39" s="55"/>
      <c r="IL39" s="55"/>
      <c r="IM39" s="55"/>
      <c r="IN39" s="55"/>
      <c r="IO39" s="55"/>
      <c r="IP39" s="55"/>
      <c r="IQ39" s="55"/>
      <c r="IR39" s="55"/>
    </row>
    <row r="40" spans="1:252" s="33" customFormat="1" ht="18.75" customHeight="1" x14ac:dyDescent="0.25">
      <c r="A40" s="258"/>
      <c r="B40" s="258"/>
      <c r="C40" s="258"/>
      <c r="D40" s="258"/>
      <c r="E40" s="258"/>
      <c r="F40" s="258"/>
      <c r="G40" s="258"/>
      <c r="H40" s="258"/>
      <c r="I40" s="258"/>
      <c r="J40" s="258"/>
      <c r="K40" s="258"/>
      <c r="L40" s="34"/>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c r="IM40" s="32"/>
      <c r="IN40" s="32"/>
      <c r="IO40" s="32"/>
      <c r="IP40" s="32"/>
      <c r="IQ40" s="32"/>
      <c r="IR40" s="32"/>
    </row>
    <row r="41" spans="1:252" s="33" customFormat="1" ht="18.75" customHeight="1" x14ac:dyDescent="0.25">
      <c r="A41" s="258"/>
      <c r="B41" s="259" t="s">
        <v>11</v>
      </c>
      <c r="C41" s="258"/>
      <c r="D41" s="258"/>
      <c r="E41" s="258"/>
      <c r="F41" s="260">
        <f>F39</f>
        <v>300</v>
      </c>
      <c r="G41" s="258"/>
      <c r="H41" s="258"/>
      <c r="I41" s="258"/>
      <c r="J41" s="258"/>
      <c r="K41" s="258"/>
      <c r="L41" s="34"/>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c r="IL41" s="32"/>
      <c r="IM41" s="32"/>
      <c r="IN41" s="32"/>
      <c r="IO41" s="32"/>
      <c r="IP41" s="32"/>
      <c r="IQ41" s="32"/>
      <c r="IR41" s="32"/>
    </row>
    <row r="42" spans="1:252" s="33" customFormat="1" ht="18.75" customHeight="1" x14ac:dyDescent="0.25">
      <c r="A42" s="258"/>
      <c r="B42" s="258"/>
      <c r="C42" s="258"/>
      <c r="D42" s="258"/>
      <c r="E42" s="258"/>
      <c r="F42" s="258"/>
      <c r="G42" s="258"/>
      <c r="H42" s="258"/>
      <c r="I42" s="258"/>
      <c r="J42" s="258"/>
      <c r="K42" s="258"/>
      <c r="L42" s="34"/>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c r="HA42" s="32"/>
      <c r="HB42" s="32"/>
      <c r="HC42" s="32"/>
      <c r="HD42" s="32"/>
      <c r="HE42" s="32"/>
      <c r="HF42" s="32"/>
      <c r="HG42" s="32"/>
      <c r="HH42" s="32"/>
      <c r="HI42" s="32"/>
      <c r="HJ42" s="32"/>
      <c r="HK42" s="32"/>
      <c r="HL42" s="32"/>
      <c r="HM42" s="32"/>
      <c r="HN42" s="32"/>
      <c r="HO42" s="32"/>
      <c r="HP42" s="32"/>
      <c r="HQ42" s="32"/>
      <c r="HR42" s="32"/>
      <c r="HS42" s="32"/>
      <c r="HT42" s="32"/>
      <c r="HU42" s="32"/>
      <c r="HV42" s="32"/>
      <c r="HW42" s="32"/>
      <c r="HX42" s="32"/>
      <c r="HY42" s="32"/>
      <c r="HZ42" s="32"/>
      <c r="IA42" s="32"/>
      <c r="IB42" s="32"/>
      <c r="IC42" s="32"/>
      <c r="ID42" s="32"/>
      <c r="IE42" s="32"/>
      <c r="IF42" s="32"/>
      <c r="IG42" s="32"/>
      <c r="IH42" s="32"/>
      <c r="II42" s="32"/>
      <c r="IJ42" s="32"/>
      <c r="IK42" s="32"/>
      <c r="IL42" s="32"/>
      <c r="IM42" s="32"/>
      <c r="IN42" s="32"/>
      <c r="IO42" s="32"/>
      <c r="IP42" s="32"/>
      <c r="IQ42" s="32"/>
      <c r="IR42" s="32"/>
    </row>
    <row r="43" spans="1:252" s="4" customFormat="1" ht="15.75" x14ac:dyDescent="0.25">
      <c r="A43" s="664" t="s">
        <v>12</v>
      </c>
      <c r="B43" s="664"/>
      <c r="C43" s="664"/>
      <c r="D43" s="664"/>
      <c r="E43" s="664"/>
      <c r="F43" s="664"/>
      <c r="G43" s="664"/>
      <c r="H43" s="664"/>
      <c r="I43" s="664"/>
      <c r="J43" s="664"/>
      <c r="K43" s="664"/>
    </row>
    <row r="44" spans="1:252" s="4" customFormat="1" ht="15.75" x14ac:dyDescent="0.25">
      <c r="A44" s="665" t="s">
        <v>27</v>
      </c>
      <c r="B44" s="666"/>
      <c r="C44" s="666"/>
      <c r="D44" s="666"/>
      <c r="E44" s="666"/>
      <c r="F44" s="666"/>
      <c r="G44" s="666"/>
      <c r="H44" s="666"/>
      <c r="I44" s="666"/>
      <c r="J44" s="666"/>
      <c r="K44" s="667"/>
    </row>
    <row r="45" spans="1:252" s="56" customFormat="1" ht="65.25" customHeight="1" x14ac:dyDescent="0.3">
      <c r="A45" s="50">
        <v>1</v>
      </c>
      <c r="B45" s="49" t="s">
        <v>317</v>
      </c>
      <c r="C45" s="49" t="s">
        <v>109</v>
      </c>
      <c r="D45" s="51">
        <v>2018</v>
      </c>
      <c r="E45" s="53" t="s">
        <v>110</v>
      </c>
      <c r="F45" s="235">
        <v>280</v>
      </c>
      <c r="G45" s="261" t="s">
        <v>111</v>
      </c>
      <c r="H45" s="50">
        <v>0.65</v>
      </c>
      <c r="I45" s="262" t="s">
        <v>112</v>
      </c>
      <c r="J45" s="49" t="s">
        <v>113</v>
      </c>
      <c r="K45" s="50" t="s">
        <v>110</v>
      </c>
      <c r="L45" s="54"/>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5"/>
      <c r="DR45" s="55"/>
      <c r="DS45" s="55"/>
      <c r="DT45" s="55"/>
      <c r="DU45" s="55"/>
      <c r="DV45" s="55"/>
      <c r="DW45" s="55"/>
      <c r="DX45" s="55"/>
      <c r="DY45" s="55"/>
      <c r="DZ45" s="55"/>
      <c r="EA45" s="55"/>
      <c r="EB45" s="55"/>
      <c r="EC45" s="55"/>
      <c r="ED45" s="55"/>
      <c r="EE45" s="55"/>
      <c r="EF45" s="55"/>
      <c r="EG45" s="55"/>
      <c r="EH45" s="55"/>
      <c r="EI45" s="55"/>
      <c r="EJ45" s="55"/>
      <c r="EK45" s="55"/>
      <c r="EL45" s="55"/>
      <c r="EM45" s="55"/>
      <c r="EN45" s="55"/>
      <c r="EO45" s="55"/>
      <c r="EP45" s="55"/>
      <c r="EQ45" s="55"/>
      <c r="ER45" s="55"/>
      <c r="ES45" s="55"/>
      <c r="ET45" s="55"/>
      <c r="EU45" s="55"/>
      <c r="EV45" s="55"/>
      <c r="EW45" s="55"/>
      <c r="EX45" s="55"/>
      <c r="EY45" s="55"/>
      <c r="EZ45" s="55"/>
      <c r="FA45" s="55"/>
      <c r="FB45" s="55"/>
      <c r="FC45" s="55"/>
      <c r="FD45" s="55"/>
      <c r="FE45" s="55"/>
      <c r="FF45" s="55"/>
      <c r="FG45" s="55"/>
      <c r="FH45" s="55"/>
      <c r="FI45" s="55"/>
      <c r="FJ45" s="55"/>
      <c r="FK45" s="55"/>
      <c r="FL45" s="55"/>
      <c r="FM45" s="55"/>
      <c r="FN45" s="55"/>
      <c r="FO45" s="55"/>
      <c r="FP45" s="55"/>
      <c r="FQ45" s="55"/>
      <c r="FR45" s="55"/>
      <c r="FS45" s="55"/>
      <c r="FT45" s="55"/>
      <c r="FU45" s="55"/>
      <c r="FV45" s="55"/>
      <c r="FW45" s="55"/>
      <c r="FX45" s="55"/>
      <c r="FY45" s="55"/>
      <c r="FZ45" s="55"/>
      <c r="GA45" s="55"/>
      <c r="GB45" s="55"/>
      <c r="GC45" s="55"/>
      <c r="GD45" s="55"/>
      <c r="GE45" s="55"/>
      <c r="GF45" s="55"/>
      <c r="GG45" s="55"/>
      <c r="GH45" s="55"/>
      <c r="GI45" s="55"/>
      <c r="GJ45" s="55"/>
      <c r="GK45" s="55"/>
      <c r="GL45" s="55"/>
      <c r="GM45" s="55"/>
      <c r="GN45" s="55"/>
      <c r="GO45" s="55"/>
      <c r="GP45" s="55"/>
      <c r="GQ45" s="55"/>
      <c r="GR45" s="55"/>
      <c r="GS45" s="55"/>
      <c r="GT45" s="55"/>
      <c r="GU45" s="55"/>
      <c r="GV45" s="55"/>
      <c r="GW45" s="55"/>
      <c r="GX45" s="55"/>
      <c r="GY45" s="55"/>
      <c r="GZ45" s="55"/>
      <c r="HA45" s="55"/>
      <c r="HB45" s="55"/>
      <c r="HC45" s="55"/>
      <c r="HD45" s="55"/>
      <c r="HE45" s="55"/>
      <c r="HF45" s="55"/>
      <c r="HG45" s="55"/>
      <c r="HH45" s="55"/>
      <c r="HI45" s="55"/>
      <c r="HJ45" s="55"/>
      <c r="HK45" s="55"/>
      <c r="HL45" s="55"/>
      <c r="HM45" s="55"/>
      <c r="HN45" s="55"/>
      <c r="HO45" s="55"/>
      <c r="HP45" s="55"/>
      <c r="HQ45" s="55"/>
      <c r="HR45" s="55"/>
      <c r="HS45" s="55"/>
      <c r="HT45" s="55"/>
      <c r="HU45" s="55"/>
      <c r="HV45" s="55"/>
      <c r="HW45" s="55"/>
      <c r="HX45" s="55"/>
      <c r="HY45" s="55"/>
      <c r="HZ45" s="55"/>
      <c r="IA45" s="55"/>
      <c r="IB45" s="55"/>
      <c r="IC45" s="55"/>
      <c r="ID45" s="55"/>
      <c r="IE45" s="55"/>
      <c r="IF45" s="55"/>
      <c r="IG45" s="55"/>
      <c r="IH45" s="55"/>
      <c r="II45" s="55"/>
      <c r="IJ45" s="55"/>
      <c r="IK45" s="55"/>
      <c r="IL45" s="55"/>
      <c r="IM45" s="55"/>
      <c r="IN45" s="55"/>
      <c r="IO45" s="55"/>
      <c r="IP45" s="55"/>
      <c r="IQ45" s="55"/>
      <c r="IR45" s="55"/>
    </row>
    <row r="46" spans="1:252" s="56" customFormat="1" ht="97.5" customHeight="1" x14ac:dyDescent="0.25">
      <c r="A46" s="50">
        <f t="shared" ref="A46" si="1">A45+1</f>
        <v>2</v>
      </c>
      <c r="B46" s="37" t="s">
        <v>114</v>
      </c>
      <c r="C46" s="37" t="s">
        <v>115</v>
      </c>
      <c r="D46" s="39" t="s">
        <v>116</v>
      </c>
      <c r="E46" s="39" t="s">
        <v>53</v>
      </c>
      <c r="F46" s="39">
        <v>82</v>
      </c>
      <c r="G46" s="37" t="s">
        <v>117</v>
      </c>
      <c r="H46" s="39" t="s">
        <v>34</v>
      </c>
      <c r="I46" s="39" t="s">
        <v>34</v>
      </c>
      <c r="J46" s="37" t="s">
        <v>91</v>
      </c>
      <c r="K46" s="37" t="s">
        <v>308</v>
      </c>
      <c r="L46" s="54"/>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c r="DE46" s="55"/>
      <c r="DF46" s="55"/>
      <c r="DG46" s="55"/>
      <c r="DH46" s="55"/>
      <c r="DI46" s="55"/>
      <c r="DJ46" s="55"/>
      <c r="DK46" s="55"/>
      <c r="DL46" s="55"/>
      <c r="DM46" s="55"/>
      <c r="DN46" s="55"/>
      <c r="DO46" s="55"/>
      <c r="DP46" s="55"/>
      <c r="DQ46" s="55"/>
      <c r="DR46" s="55"/>
      <c r="DS46" s="55"/>
      <c r="DT46" s="55"/>
      <c r="DU46" s="55"/>
      <c r="DV46" s="55"/>
      <c r="DW46" s="55"/>
      <c r="DX46" s="55"/>
      <c r="DY46" s="55"/>
      <c r="DZ46" s="55"/>
      <c r="EA46" s="55"/>
      <c r="EB46" s="55"/>
      <c r="EC46" s="55"/>
      <c r="ED46" s="55"/>
      <c r="EE46" s="55"/>
      <c r="EF46" s="55"/>
      <c r="EG46" s="55"/>
      <c r="EH46" s="55"/>
      <c r="EI46" s="55"/>
      <c r="EJ46" s="55"/>
      <c r="EK46" s="55"/>
      <c r="EL46" s="55"/>
      <c r="EM46" s="55"/>
      <c r="EN46" s="55"/>
      <c r="EO46" s="55"/>
      <c r="EP46" s="55"/>
      <c r="EQ46" s="55"/>
      <c r="ER46" s="55"/>
      <c r="ES46" s="55"/>
      <c r="ET46" s="55"/>
      <c r="EU46" s="55"/>
      <c r="EV46" s="55"/>
      <c r="EW46" s="55"/>
      <c r="EX46" s="55"/>
      <c r="EY46" s="55"/>
      <c r="EZ46" s="55"/>
      <c r="FA46" s="55"/>
      <c r="FB46" s="55"/>
      <c r="FC46" s="55"/>
      <c r="FD46" s="55"/>
      <c r="FE46" s="55"/>
      <c r="FF46" s="55"/>
      <c r="FG46" s="55"/>
      <c r="FH46" s="55"/>
      <c r="FI46" s="55"/>
      <c r="FJ46" s="55"/>
      <c r="FK46" s="55"/>
      <c r="FL46" s="55"/>
      <c r="FM46" s="55"/>
      <c r="FN46" s="55"/>
      <c r="FO46" s="55"/>
      <c r="FP46" s="55"/>
      <c r="FQ46" s="55"/>
      <c r="FR46" s="55"/>
      <c r="FS46" s="55"/>
      <c r="FT46" s="55"/>
      <c r="FU46" s="55"/>
      <c r="FV46" s="55"/>
      <c r="FW46" s="55"/>
      <c r="FX46" s="55"/>
      <c r="FY46" s="55"/>
      <c r="FZ46" s="55"/>
      <c r="GA46" s="55"/>
      <c r="GB46" s="55"/>
      <c r="GC46" s="55"/>
      <c r="GD46" s="55"/>
      <c r="GE46" s="55"/>
      <c r="GF46" s="55"/>
      <c r="GG46" s="55"/>
      <c r="GH46" s="55"/>
      <c r="GI46" s="55"/>
      <c r="GJ46" s="55"/>
      <c r="GK46" s="55"/>
      <c r="GL46" s="55"/>
      <c r="GM46" s="55"/>
      <c r="GN46" s="55"/>
      <c r="GO46" s="55"/>
      <c r="GP46" s="55"/>
      <c r="GQ46" s="55"/>
      <c r="GR46" s="55"/>
      <c r="GS46" s="55"/>
      <c r="GT46" s="55"/>
      <c r="GU46" s="55"/>
      <c r="GV46" s="55"/>
      <c r="GW46" s="55"/>
      <c r="GX46" s="55"/>
      <c r="GY46" s="55"/>
      <c r="GZ46" s="55"/>
      <c r="HA46" s="55"/>
      <c r="HB46" s="55"/>
      <c r="HC46" s="55"/>
      <c r="HD46" s="55"/>
      <c r="HE46" s="55"/>
      <c r="HF46" s="55"/>
      <c r="HG46" s="55"/>
      <c r="HH46" s="55"/>
      <c r="HI46" s="55"/>
      <c r="HJ46" s="55"/>
      <c r="HK46" s="55"/>
      <c r="HL46" s="55"/>
      <c r="HM46" s="55"/>
      <c r="HN46" s="55"/>
      <c r="HO46" s="55"/>
      <c r="HP46" s="55"/>
      <c r="HQ46" s="55"/>
      <c r="HR46" s="55"/>
      <c r="HS46" s="55"/>
      <c r="HT46" s="55"/>
      <c r="HU46" s="55"/>
      <c r="HV46" s="55"/>
      <c r="HW46" s="55"/>
      <c r="HX46" s="55"/>
      <c r="HY46" s="55"/>
      <c r="HZ46" s="55"/>
      <c r="IA46" s="55"/>
      <c r="IB46" s="55"/>
      <c r="IC46" s="55"/>
      <c r="ID46" s="55"/>
      <c r="IE46" s="55"/>
      <c r="IF46" s="55"/>
      <c r="IG46" s="55"/>
      <c r="IH46" s="55"/>
      <c r="II46" s="55"/>
      <c r="IJ46" s="55"/>
      <c r="IK46" s="55"/>
      <c r="IL46" s="55"/>
      <c r="IM46" s="55"/>
      <c r="IN46" s="55"/>
      <c r="IO46" s="55"/>
      <c r="IP46" s="55"/>
      <c r="IQ46" s="55"/>
      <c r="IR46" s="55"/>
    </row>
    <row r="47" spans="1:252" s="61" customFormat="1" ht="78.75" x14ac:dyDescent="0.25">
      <c r="A47" s="49">
        <v>3</v>
      </c>
      <c r="B47" s="37" t="s">
        <v>118</v>
      </c>
      <c r="C47" s="37" t="s">
        <v>119</v>
      </c>
      <c r="D47" s="37" t="s">
        <v>120</v>
      </c>
      <c r="E47" s="39" t="s">
        <v>121</v>
      </c>
      <c r="F47" s="263">
        <v>1420</v>
      </c>
      <c r="G47" s="37" t="s">
        <v>122</v>
      </c>
      <c r="H47" s="39"/>
      <c r="I47" s="39" t="s">
        <v>123</v>
      </c>
      <c r="J47" s="37" t="s">
        <v>91</v>
      </c>
      <c r="K47" s="37" t="s">
        <v>92</v>
      </c>
    </row>
    <row r="48" spans="1:252" s="61" customFormat="1" ht="78.75" x14ac:dyDescent="0.25">
      <c r="A48" s="49">
        <v>4</v>
      </c>
      <c r="B48" s="37" t="s">
        <v>124</v>
      </c>
      <c r="C48" s="37" t="s">
        <v>119</v>
      </c>
      <c r="D48" s="37" t="s">
        <v>120</v>
      </c>
      <c r="E48" s="39" t="s">
        <v>121</v>
      </c>
      <c r="F48" s="264">
        <v>3996</v>
      </c>
      <c r="G48" s="37" t="s">
        <v>122</v>
      </c>
      <c r="H48" s="39"/>
      <c r="I48" s="39" t="s">
        <v>125</v>
      </c>
      <c r="J48" s="37" t="s">
        <v>91</v>
      </c>
      <c r="K48" s="37" t="s">
        <v>92</v>
      </c>
    </row>
    <row r="49" spans="1:252" s="3" customFormat="1" ht="15.75" x14ac:dyDescent="0.25">
      <c r="A49" s="15"/>
      <c r="B49" s="244" t="s">
        <v>11</v>
      </c>
      <c r="C49" s="244"/>
      <c r="D49" s="244"/>
      <c r="E49" s="244"/>
      <c r="F49" s="265">
        <f>F46+F45+F47+F48</f>
        <v>5778</v>
      </c>
      <c r="G49" s="266"/>
      <c r="H49" s="267"/>
      <c r="I49" s="268"/>
      <c r="J49" s="236"/>
      <c r="K49" s="236"/>
    </row>
    <row r="50" spans="1:252" s="3" customFormat="1" ht="15.75" x14ac:dyDescent="0.25">
      <c r="A50" s="15"/>
      <c r="B50" s="244"/>
      <c r="C50" s="244"/>
      <c r="D50" s="244"/>
      <c r="E50" s="244"/>
      <c r="F50" s="26"/>
      <c r="G50" s="266"/>
      <c r="H50" s="267"/>
      <c r="I50" s="268"/>
      <c r="J50" s="236"/>
      <c r="K50" s="236"/>
    </row>
    <row r="51" spans="1:252" s="4" customFormat="1" ht="15.75" x14ac:dyDescent="0.25">
      <c r="A51" s="666" t="s">
        <v>28</v>
      </c>
      <c r="B51" s="666"/>
      <c r="C51" s="666"/>
      <c r="D51" s="666"/>
      <c r="E51" s="666"/>
      <c r="F51" s="666"/>
      <c r="G51" s="666"/>
      <c r="H51" s="666"/>
      <c r="I51" s="666"/>
      <c r="J51" s="666"/>
      <c r="K51" s="667"/>
    </row>
    <row r="52" spans="1:252" s="56" customFormat="1" ht="102.75" customHeight="1" x14ac:dyDescent="0.3">
      <c r="A52" s="50">
        <v>1</v>
      </c>
      <c r="B52" s="49" t="s">
        <v>318</v>
      </c>
      <c r="C52" s="49" t="s">
        <v>126</v>
      </c>
      <c r="D52" s="53" t="s">
        <v>319</v>
      </c>
      <c r="E52" s="53" t="s">
        <v>63</v>
      </c>
      <c r="F52" s="249">
        <v>221</v>
      </c>
      <c r="G52" s="49" t="s">
        <v>320</v>
      </c>
      <c r="H52" s="269">
        <v>1</v>
      </c>
      <c r="I52" s="49" t="s">
        <v>23</v>
      </c>
      <c r="J52" s="49" t="s">
        <v>321</v>
      </c>
      <c r="K52" s="49" t="s">
        <v>24</v>
      </c>
      <c r="L52" s="54"/>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5"/>
      <c r="DR52" s="55"/>
      <c r="DS52" s="55"/>
      <c r="DT52" s="55"/>
      <c r="DU52" s="55"/>
      <c r="DV52" s="55"/>
      <c r="DW52" s="55"/>
      <c r="DX52" s="55"/>
      <c r="DY52" s="55"/>
      <c r="DZ52" s="55"/>
      <c r="EA52" s="55"/>
      <c r="EB52" s="55"/>
      <c r="EC52" s="55"/>
      <c r="ED52" s="55"/>
      <c r="EE52" s="55"/>
      <c r="EF52" s="55"/>
      <c r="EG52" s="55"/>
      <c r="EH52" s="55"/>
      <c r="EI52" s="55"/>
      <c r="EJ52" s="55"/>
      <c r="EK52" s="55"/>
      <c r="EL52" s="55"/>
      <c r="EM52" s="55"/>
      <c r="EN52" s="55"/>
      <c r="EO52" s="55"/>
      <c r="EP52" s="55"/>
      <c r="EQ52" s="55"/>
      <c r="ER52" s="55"/>
      <c r="ES52" s="55"/>
      <c r="ET52" s="55"/>
      <c r="EU52" s="55"/>
      <c r="EV52" s="55"/>
      <c r="EW52" s="55"/>
      <c r="EX52" s="55"/>
      <c r="EY52" s="55"/>
      <c r="EZ52" s="55"/>
      <c r="FA52" s="55"/>
      <c r="FB52" s="55"/>
      <c r="FC52" s="55"/>
      <c r="FD52" s="55"/>
      <c r="FE52" s="55"/>
      <c r="FF52" s="55"/>
      <c r="FG52" s="55"/>
      <c r="FH52" s="55"/>
      <c r="FI52" s="55"/>
      <c r="FJ52" s="55"/>
      <c r="FK52" s="55"/>
      <c r="FL52" s="55"/>
      <c r="FM52" s="55"/>
      <c r="FN52" s="55"/>
      <c r="FO52" s="55"/>
      <c r="FP52" s="55"/>
      <c r="FQ52" s="55"/>
      <c r="FR52" s="55"/>
      <c r="FS52" s="55"/>
      <c r="FT52" s="55"/>
      <c r="FU52" s="55"/>
      <c r="FV52" s="55"/>
      <c r="FW52" s="55"/>
      <c r="FX52" s="55"/>
      <c r="FY52" s="55"/>
      <c r="FZ52" s="55"/>
      <c r="GA52" s="55"/>
      <c r="GB52" s="55"/>
      <c r="GC52" s="55"/>
      <c r="GD52" s="55"/>
      <c r="GE52" s="55"/>
      <c r="GF52" s="55"/>
      <c r="GG52" s="55"/>
      <c r="GH52" s="55"/>
      <c r="GI52" s="55"/>
      <c r="GJ52" s="55"/>
      <c r="GK52" s="55"/>
      <c r="GL52" s="55"/>
      <c r="GM52" s="55"/>
      <c r="GN52" s="55"/>
      <c r="GO52" s="55"/>
      <c r="GP52" s="55"/>
      <c r="GQ52" s="55"/>
      <c r="GR52" s="55"/>
      <c r="GS52" s="55"/>
      <c r="GT52" s="55"/>
      <c r="GU52" s="55"/>
      <c r="GV52" s="55"/>
      <c r="GW52" s="55"/>
      <c r="GX52" s="55"/>
      <c r="GY52" s="55"/>
      <c r="GZ52" s="55"/>
      <c r="HA52" s="55"/>
      <c r="HB52" s="55"/>
      <c r="HC52" s="55"/>
      <c r="HD52" s="55"/>
      <c r="HE52" s="55"/>
      <c r="HF52" s="55"/>
      <c r="HG52" s="55"/>
      <c r="HH52" s="55"/>
      <c r="HI52" s="55"/>
      <c r="HJ52" s="55"/>
      <c r="HK52" s="55"/>
      <c r="HL52" s="55"/>
      <c r="HM52" s="55"/>
      <c r="HN52" s="55"/>
      <c r="HO52" s="55"/>
      <c r="HP52" s="55"/>
      <c r="HQ52" s="55"/>
      <c r="HR52" s="55"/>
      <c r="HS52" s="55"/>
      <c r="HT52" s="55"/>
      <c r="HU52" s="55"/>
      <c r="HV52" s="55"/>
      <c r="HW52" s="55"/>
      <c r="HX52" s="55"/>
      <c r="HY52" s="55"/>
      <c r="HZ52" s="55"/>
      <c r="IA52" s="55"/>
      <c r="IB52" s="55"/>
      <c r="IC52" s="55"/>
      <c r="ID52" s="55"/>
      <c r="IE52" s="55"/>
      <c r="IF52" s="55"/>
      <c r="IG52" s="55"/>
      <c r="IH52" s="55"/>
      <c r="II52" s="55"/>
      <c r="IJ52" s="55"/>
      <c r="IK52" s="55"/>
      <c r="IL52" s="55"/>
      <c r="IM52" s="55"/>
      <c r="IN52" s="55"/>
      <c r="IO52" s="55"/>
      <c r="IP52" s="55"/>
      <c r="IQ52" s="55"/>
      <c r="IR52" s="55"/>
    </row>
    <row r="53" spans="1:252" s="56" customFormat="1" ht="51.75" customHeight="1" x14ac:dyDescent="0.25">
      <c r="A53" s="50">
        <v>2</v>
      </c>
      <c r="B53" s="37" t="s">
        <v>322</v>
      </c>
      <c r="C53" s="49" t="s">
        <v>126</v>
      </c>
      <c r="D53" s="39" t="s">
        <v>106</v>
      </c>
      <c r="E53" s="39" t="s">
        <v>90</v>
      </c>
      <c r="F53" s="263">
        <v>167</v>
      </c>
      <c r="G53" s="37" t="s">
        <v>323</v>
      </c>
      <c r="H53" s="270" t="s">
        <v>34</v>
      </c>
      <c r="I53" s="39" t="s">
        <v>127</v>
      </c>
      <c r="J53" s="37" t="s">
        <v>91</v>
      </c>
      <c r="K53" s="37" t="s">
        <v>92</v>
      </c>
      <c r="L53" s="54"/>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c r="DG53" s="55"/>
      <c r="DH53" s="55"/>
      <c r="DI53" s="55"/>
      <c r="DJ53" s="55"/>
      <c r="DK53" s="55"/>
      <c r="DL53" s="55"/>
      <c r="DM53" s="55"/>
      <c r="DN53" s="55"/>
      <c r="DO53" s="55"/>
      <c r="DP53" s="55"/>
      <c r="DQ53" s="55"/>
      <c r="DR53" s="55"/>
      <c r="DS53" s="55"/>
      <c r="DT53" s="55"/>
      <c r="DU53" s="55"/>
      <c r="DV53" s="55"/>
      <c r="DW53" s="55"/>
      <c r="DX53" s="55"/>
      <c r="DY53" s="55"/>
      <c r="DZ53" s="55"/>
      <c r="EA53" s="55"/>
      <c r="EB53" s="55"/>
      <c r="EC53" s="55"/>
      <c r="ED53" s="55"/>
      <c r="EE53" s="55"/>
      <c r="EF53" s="55"/>
      <c r="EG53" s="55"/>
      <c r="EH53" s="55"/>
      <c r="EI53" s="55"/>
      <c r="EJ53" s="55"/>
      <c r="EK53" s="55"/>
      <c r="EL53" s="55"/>
      <c r="EM53" s="55"/>
      <c r="EN53" s="55"/>
      <c r="EO53" s="55"/>
      <c r="EP53" s="55"/>
      <c r="EQ53" s="55"/>
      <c r="ER53" s="55"/>
      <c r="ES53" s="55"/>
      <c r="ET53" s="55"/>
      <c r="EU53" s="55"/>
      <c r="EV53" s="55"/>
      <c r="EW53" s="55"/>
      <c r="EX53" s="55"/>
      <c r="EY53" s="55"/>
      <c r="EZ53" s="55"/>
      <c r="FA53" s="55"/>
      <c r="FB53" s="55"/>
      <c r="FC53" s="55"/>
      <c r="FD53" s="55"/>
      <c r="FE53" s="55"/>
      <c r="FF53" s="55"/>
      <c r="FG53" s="55"/>
      <c r="FH53" s="55"/>
      <c r="FI53" s="55"/>
      <c r="FJ53" s="55"/>
      <c r="FK53" s="55"/>
      <c r="FL53" s="55"/>
      <c r="FM53" s="55"/>
      <c r="FN53" s="55"/>
      <c r="FO53" s="55"/>
      <c r="FP53" s="55"/>
      <c r="FQ53" s="55"/>
      <c r="FR53" s="55"/>
      <c r="FS53" s="55"/>
      <c r="FT53" s="55"/>
      <c r="FU53" s="55"/>
      <c r="FV53" s="55"/>
      <c r="FW53" s="55"/>
      <c r="FX53" s="55"/>
      <c r="FY53" s="55"/>
      <c r="FZ53" s="55"/>
      <c r="GA53" s="55"/>
      <c r="GB53" s="55"/>
      <c r="GC53" s="55"/>
      <c r="GD53" s="55"/>
      <c r="GE53" s="55"/>
      <c r="GF53" s="55"/>
      <c r="GG53" s="55"/>
      <c r="GH53" s="55"/>
      <c r="GI53" s="55"/>
      <c r="GJ53" s="55"/>
      <c r="GK53" s="55"/>
      <c r="GL53" s="55"/>
      <c r="GM53" s="55"/>
      <c r="GN53" s="55"/>
      <c r="GO53" s="55"/>
      <c r="GP53" s="55"/>
      <c r="GQ53" s="55"/>
      <c r="GR53" s="55"/>
      <c r="GS53" s="55"/>
      <c r="GT53" s="55"/>
      <c r="GU53" s="55"/>
      <c r="GV53" s="55"/>
      <c r="GW53" s="55"/>
      <c r="GX53" s="55"/>
      <c r="GY53" s="55"/>
      <c r="GZ53" s="55"/>
      <c r="HA53" s="55"/>
      <c r="HB53" s="55"/>
      <c r="HC53" s="55"/>
      <c r="HD53" s="55"/>
      <c r="HE53" s="55"/>
      <c r="HF53" s="55"/>
      <c r="HG53" s="55"/>
      <c r="HH53" s="55"/>
      <c r="HI53" s="55"/>
      <c r="HJ53" s="55"/>
      <c r="HK53" s="55"/>
      <c r="HL53" s="55"/>
      <c r="HM53" s="55"/>
      <c r="HN53" s="55"/>
      <c r="HO53" s="55"/>
      <c r="HP53" s="55"/>
      <c r="HQ53" s="55"/>
      <c r="HR53" s="55"/>
      <c r="HS53" s="55"/>
      <c r="HT53" s="55"/>
      <c r="HU53" s="55"/>
      <c r="HV53" s="55"/>
      <c r="HW53" s="55"/>
      <c r="HX53" s="55"/>
      <c r="HY53" s="55"/>
      <c r="HZ53" s="55"/>
      <c r="IA53" s="55"/>
      <c r="IB53" s="55"/>
      <c r="IC53" s="55"/>
      <c r="ID53" s="55"/>
      <c r="IE53" s="55"/>
      <c r="IF53" s="55"/>
      <c r="IG53" s="55"/>
      <c r="IH53" s="55"/>
      <c r="II53" s="55"/>
      <c r="IJ53" s="55"/>
      <c r="IK53" s="55"/>
      <c r="IL53" s="55"/>
      <c r="IM53" s="55"/>
      <c r="IN53" s="55"/>
      <c r="IO53" s="55"/>
      <c r="IP53" s="55"/>
      <c r="IQ53" s="55"/>
      <c r="IR53" s="55"/>
    </row>
    <row r="54" spans="1:252" s="56" customFormat="1" ht="70.5" customHeight="1" x14ac:dyDescent="0.3">
      <c r="A54" s="50">
        <v>3</v>
      </c>
      <c r="B54" s="49" t="s">
        <v>324</v>
      </c>
      <c r="C54" s="49" t="s">
        <v>126</v>
      </c>
      <c r="D54" s="53" t="s">
        <v>325</v>
      </c>
      <c r="E54" s="53" t="s">
        <v>51</v>
      </c>
      <c r="F54" s="271">
        <v>295</v>
      </c>
      <c r="G54" s="49" t="s">
        <v>326</v>
      </c>
      <c r="H54" s="272" t="s">
        <v>34</v>
      </c>
      <c r="I54" s="50" t="s">
        <v>34</v>
      </c>
      <c r="J54" s="49" t="s">
        <v>91</v>
      </c>
      <c r="K54" s="37" t="s">
        <v>92</v>
      </c>
      <c r="L54" s="54"/>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c r="DD54" s="55"/>
      <c r="DE54" s="55"/>
      <c r="DF54" s="55"/>
      <c r="DG54" s="55"/>
      <c r="DH54" s="55"/>
      <c r="DI54" s="55"/>
      <c r="DJ54" s="55"/>
      <c r="DK54" s="55"/>
      <c r="DL54" s="55"/>
      <c r="DM54" s="55"/>
      <c r="DN54" s="55"/>
      <c r="DO54" s="55"/>
      <c r="DP54" s="55"/>
      <c r="DQ54" s="55"/>
      <c r="DR54" s="55"/>
      <c r="DS54" s="55"/>
      <c r="DT54" s="55"/>
      <c r="DU54" s="55"/>
      <c r="DV54" s="55"/>
      <c r="DW54" s="55"/>
      <c r="DX54" s="55"/>
      <c r="DY54" s="55"/>
      <c r="DZ54" s="55"/>
      <c r="EA54" s="55"/>
      <c r="EB54" s="55"/>
      <c r="EC54" s="55"/>
      <c r="ED54" s="55"/>
      <c r="EE54" s="55"/>
      <c r="EF54" s="55"/>
      <c r="EG54" s="55"/>
      <c r="EH54" s="55"/>
      <c r="EI54" s="55"/>
      <c r="EJ54" s="55"/>
      <c r="EK54" s="55"/>
      <c r="EL54" s="55"/>
      <c r="EM54" s="55"/>
      <c r="EN54" s="55"/>
      <c r="EO54" s="55"/>
      <c r="EP54" s="55"/>
      <c r="EQ54" s="55"/>
      <c r="ER54" s="55"/>
      <c r="ES54" s="55"/>
      <c r="ET54" s="55"/>
      <c r="EU54" s="55"/>
      <c r="EV54" s="55"/>
      <c r="EW54" s="55"/>
      <c r="EX54" s="55"/>
      <c r="EY54" s="55"/>
      <c r="EZ54" s="55"/>
      <c r="FA54" s="55"/>
      <c r="FB54" s="55"/>
      <c r="FC54" s="55"/>
      <c r="FD54" s="55"/>
      <c r="FE54" s="55"/>
      <c r="FF54" s="55"/>
      <c r="FG54" s="55"/>
      <c r="FH54" s="55"/>
      <c r="FI54" s="55"/>
      <c r="FJ54" s="55"/>
      <c r="FK54" s="55"/>
      <c r="FL54" s="55"/>
      <c r="FM54" s="55"/>
      <c r="FN54" s="55"/>
      <c r="FO54" s="55"/>
      <c r="FP54" s="55"/>
      <c r="FQ54" s="55"/>
      <c r="FR54" s="55"/>
      <c r="FS54" s="55"/>
      <c r="FT54" s="55"/>
      <c r="FU54" s="55"/>
      <c r="FV54" s="55"/>
      <c r="FW54" s="55"/>
      <c r="FX54" s="55"/>
      <c r="FY54" s="55"/>
      <c r="FZ54" s="55"/>
      <c r="GA54" s="55"/>
      <c r="GB54" s="55"/>
      <c r="GC54" s="55"/>
      <c r="GD54" s="55"/>
      <c r="GE54" s="55"/>
      <c r="GF54" s="55"/>
      <c r="GG54" s="55"/>
      <c r="GH54" s="55"/>
      <c r="GI54" s="55"/>
      <c r="GJ54" s="55"/>
      <c r="GK54" s="55"/>
      <c r="GL54" s="55"/>
      <c r="GM54" s="55"/>
      <c r="GN54" s="55"/>
      <c r="GO54" s="55"/>
      <c r="GP54" s="55"/>
      <c r="GQ54" s="55"/>
      <c r="GR54" s="55"/>
      <c r="GS54" s="55"/>
      <c r="GT54" s="55"/>
      <c r="GU54" s="55"/>
      <c r="GV54" s="55"/>
      <c r="GW54" s="55"/>
      <c r="GX54" s="55"/>
      <c r="GY54" s="55"/>
      <c r="GZ54" s="55"/>
      <c r="HA54" s="55"/>
      <c r="HB54" s="55"/>
      <c r="HC54" s="55"/>
      <c r="HD54" s="55"/>
      <c r="HE54" s="55"/>
      <c r="HF54" s="55"/>
      <c r="HG54" s="55"/>
      <c r="HH54" s="55"/>
      <c r="HI54" s="55"/>
      <c r="HJ54" s="55"/>
      <c r="HK54" s="55"/>
      <c r="HL54" s="55"/>
      <c r="HM54" s="55"/>
      <c r="HN54" s="55"/>
      <c r="HO54" s="55"/>
      <c r="HP54" s="55"/>
      <c r="HQ54" s="55"/>
      <c r="HR54" s="55"/>
      <c r="HS54" s="55"/>
      <c r="HT54" s="55"/>
      <c r="HU54" s="55"/>
      <c r="HV54" s="55"/>
      <c r="HW54" s="55"/>
      <c r="HX54" s="55"/>
      <c r="HY54" s="55"/>
      <c r="HZ54" s="55"/>
      <c r="IA54" s="55"/>
      <c r="IB54" s="55"/>
      <c r="IC54" s="55"/>
      <c r="ID54" s="55"/>
      <c r="IE54" s="55"/>
      <c r="IF54" s="55"/>
      <c r="IG54" s="55"/>
      <c r="IH54" s="55"/>
      <c r="II54" s="55"/>
      <c r="IJ54" s="55"/>
      <c r="IK54" s="55"/>
      <c r="IL54" s="55"/>
      <c r="IM54" s="55"/>
      <c r="IN54" s="55"/>
      <c r="IO54" s="55"/>
      <c r="IP54" s="55"/>
      <c r="IQ54" s="55"/>
      <c r="IR54" s="55"/>
    </row>
    <row r="55" spans="1:252" s="56" customFormat="1" ht="48.75" customHeight="1" x14ac:dyDescent="0.3">
      <c r="A55" s="50">
        <v>4</v>
      </c>
      <c r="B55" s="49" t="s">
        <v>324</v>
      </c>
      <c r="C55" s="49" t="s">
        <v>126</v>
      </c>
      <c r="D55" s="53" t="s">
        <v>50</v>
      </c>
      <c r="E55" s="53" t="s">
        <v>90</v>
      </c>
      <c r="F55" s="271">
        <v>320</v>
      </c>
      <c r="G55" s="49" t="s">
        <v>128</v>
      </c>
      <c r="H55" s="272" t="s">
        <v>34</v>
      </c>
      <c r="I55" s="50" t="s">
        <v>34</v>
      </c>
      <c r="J55" s="49" t="s">
        <v>91</v>
      </c>
      <c r="K55" s="49" t="s">
        <v>92</v>
      </c>
      <c r="L55" s="54"/>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5"/>
      <c r="CE55" s="55"/>
      <c r="CF55" s="55"/>
      <c r="CG55" s="55"/>
      <c r="CH55" s="55"/>
      <c r="CI55" s="55"/>
      <c r="CJ55" s="55"/>
      <c r="CK55" s="55"/>
      <c r="CL55" s="55"/>
      <c r="CM55" s="55"/>
      <c r="CN55" s="55"/>
      <c r="CO55" s="55"/>
      <c r="CP55" s="55"/>
      <c r="CQ55" s="55"/>
      <c r="CR55" s="55"/>
      <c r="CS55" s="55"/>
      <c r="CT55" s="55"/>
      <c r="CU55" s="55"/>
      <c r="CV55" s="55"/>
      <c r="CW55" s="55"/>
      <c r="CX55" s="55"/>
      <c r="CY55" s="55"/>
      <c r="CZ55" s="55"/>
      <c r="DA55" s="55"/>
      <c r="DB55" s="55"/>
      <c r="DC55" s="55"/>
      <c r="DD55" s="55"/>
      <c r="DE55" s="55"/>
      <c r="DF55" s="55"/>
      <c r="DG55" s="55"/>
      <c r="DH55" s="55"/>
      <c r="DI55" s="55"/>
      <c r="DJ55" s="55"/>
      <c r="DK55" s="55"/>
      <c r="DL55" s="55"/>
      <c r="DM55" s="55"/>
      <c r="DN55" s="55"/>
      <c r="DO55" s="55"/>
      <c r="DP55" s="55"/>
      <c r="DQ55" s="55"/>
      <c r="DR55" s="55"/>
      <c r="DS55" s="55"/>
      <c r="DT55" s="55"/>
      <c r="DU55" s="55"/>
      <c r="DV55" s="55"/>
      <c r="DW55" s="55"/>
      <c r="DX55" s="55"/>
      <c r="DY55" s="55"/>
      <c r="DZ55" s="55"/>
      <c r="EA55" s="55"/>
      <c r="EB55" s="55"/>
      <c r="EC55" s="55"/>
      <c r="ED55" s="55"/>
      <c r="EE55" s="55"/>
      <c r="EF55" s="55"/>
      <c r="EG55" s="55"/>
      <c r="EH55" s="55"/>
      <c r="EI55" s="55"/>
      <c r="EJ55" s="55"/>
      <c r="EK55" s="55"/>
      <c r="EL55" s="55"/>
      <c r="EM55" s="55"/>
      <c r="EN55" s="55"/>
      <c r="EO55" s="55"/>
      <c r="EP55" s="55"/>
      <c r="EQ55" s="55"/>
      <c r="ER55" s="55"/>
      <c r="ES55" s="55"/>
      <c r="ET55" s="55"/>
      <c r="EU55" s="55"/>
      <c r="EV55" s="55"/>
      <c r="EW55" s="55"/>
      <c r="EX55" s="55"/>
      <c r="EY55" s="55"/>
      <c r="EZ55" s="55"/>
      <c r="FA55" s="55"/>
      <c r="FB55" s="55"/>
      <c r="FC55" s="55"/>
      <c r="FD55" s="55"/>
      <c r="FE55" s="55"/>
      <c r="FF55" s="55"/>
      <c r="FG55" s="55"/>
      <c r="FH55" s="55"/>
      <c r="FI55" s="55"/>
      <c r="FJ55" s="55"/>
      <c r="FK55" s="55"/>
      <c r="FL55" s="55"/>
      <c r="FM55" s="55"/>
      <c r="FN55" s="55"/>
      <c r="FO55" s="55"/>
      <c r="FP55" s="55"/>
      <c r="FQ55" s="55"/>
      <c r="FR55" s="55"/>
      <c r="FS55" s="55"/>
      <c r="FT55" s="55"/>
      <c r="FU55" s="55"/>
      <c r="FV55" s="55"/>
      <c r="FW55" s="55"/>
      <c r="FX55" s="55"/>
      <c r="FY55" s="55"/>
      <c r="FZ55" s="55"/>
      <c r="GA55" s="55"/>
      <c r="GB55" s="55"/>
      <c r="GC55" s="55"/>
      <c r="GD55" s="55"/>
      <c r="GE55" s="55"/>
      <c r="GF55" s="55"/>
      <c r="GG55" s="55"/>
      <c r="GH55" s="55"/>
      <c r="GI55" s="55"/>
      <c r="GJ55" s="55"/>
      <c r="GK55" s="55"/>
      <c r="GL55" s="55"/>
      <c r="GM55" s="55"/>
      <c r="GN55" s="55"/>
      <c r="GO55" s="55"/>
      <c r="GP55" s="55"/>
      <c r="GQ55" s="55"/>
      <c r="GR55" s="55"/>
      <c r="GS55" s="55"/>
      <c r="GT55" s="55"/>
      <c r="GU55" s="55"/>
      <c r="GV55" s="55"/>
      <c r="GW55" s="55"/>
      <c r="GX55" s="55"/>
      <c r="GY55" s="55"/>
      <c r="GZ55" s="55"/>
      <c r="HA55" s="55"/>
      <c r="HB55" s="55"/>
      <c r="HC55" s="55"/>
      <c r="HD55" s="55"/>
      <c r="HE55" s="55"/>
      <c r="HF55" s="55"/>
      <c r="HG55" s="55"/>
      <c r="HH55" s="55"/>
      <c r="HI55" s="55"/>
      <c r="HJ55" s="55"/>
      <c r="HK55" s="55"/>
      <c r="HL55" s="55"/>
      <c r="HM55" s="55"/>
      <c r="HN55" s="55"/>
      <c r="HO55" s="55"/>
      <c r="HP55" s="55"/>
      <c r="HQ55" s="55"/>
      <c r="HR55" s="55"/>
      <c r="HS55" s="55"/>
      <c r="HT55" s="55"/>
      <c r="HU55" s="55"/>
      <c r="HV55" s="55"/>
      <c r="HW55" s="55"/>
      <c r="HX55" s="55"/>
      <c r="HY55" s="55"/>
      <c r="HZ55" s="55"/>
      <c r="IA55" s="55"/>
      <c r="IB55" s="55"/>
      <c r="IC55" s="55"/>
      <c r="ID55" s="55"/>
      <c r="IE55" s="55"/>
      <c r="IF55" s="55"/>
      <c r="IG55" s="55"/>
      <c r="IH55" s="55"/>
      <c r="II55" s="55"/>
      <c r="IJ55" s="55"/>
      <c r="IK55" s="55"/>
      <c r="IL55" s="55"/>
      <c r="IM55" s="55"/>
      <c r="IN55" s="55"/>
      <c r="IO55" s="55"/>
      <c r="IP55" s="55"/>
      <c r="IQ55" s="55"/>
      <c r="IR55" s="55"/>
    </row>
    <row r="56" spans="1:252" s="43" customFormat="1" ht="68.25" customHeight="1" x14ac:dyDescent="0.25">
      <c r="A56" s="273">
        <v>5</v>
      </c>
      <c r="B56" s="37" t="s">
        <v>327</v>
      </c>
      <c r="C56" s="37" t="s">
        <v>129</v>
      </c>
      <c r="D56" s="37" t="s">
        <v>328</v>
      </c>
      <c r="E56" s="39" t="s">
        <v>90</v>
      </c>
      <c r="F56" s="62">
        <v>726</v>
      </c>
      <c r="G56" s="37" t="s">
        <v>130</v>
      </c>
      <c r="H56" s="270" t="s">
        <v>34</v>
      </c>
      <c r="I56" s="39" t="s">
        <v>131</v>
      </c>
      <c r="J56" s="37" t="s">
        <v>91</v>
      </c>
      <c r="K56" s="37" t="s">
        <v>92</v>
      </c>
      <c r="L56" s="41"/>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2"/>
      <c r="GT56" s="42"/>
      <c r="GU56" s="42"/>
      <c r="GV56" s="42"/>
      <c r="GW56" s="42"/>
      <c r="GX56" s="42"/>
      <c r="GY56" s="42"/>
      <c r="GZ56" s="42"/>
      <c r="HA56" s="42"/>
      <c r="HB56" s="42"/>
      <c r="HC56" s="42"/>
      <c r="HD56" s="42"/>
      <c r="HE56" s="42"/>
      <c r="HF56" s="42"/>
      <c r="HG56" s="42"/>
      <c r="HH56" s="42"/>
      <c r="HI56" s="42"/>
      <c r="HJ56" s="42"/>
      <c r="HK56" s="42"/>
      <c r="HL56" s="42"/>
      <c r="HM56" s="42"/>
      <c r="HN56" s="42"/>
      <c r="HO56" s="42"/>
      <c r="HP56" s="42"/>
      <c r="HQ56" s="42"/>
      <c r="HR56" s="42"/>
      <c r="HS56" s="42"/>
      <c r="HT56" s="42"/>
      <c r="HU56" s="42"/>
      <c r="HV56" s="42"/>
      <c r="HW56" s="42"/>
      <c r="HX56" s="42"/>
      <c r="HY56" s="42"/>
      <c r="HZ56" s="42"/>
      <c r="IA56" s="42"/>
      <c r="IB56" s="42"/>
      <c r="IC56" s="42"/>
      <c r="ID56" s="42"/>
      <c r="IE56" s="42"/>
      <c r="IF56" s="42"/>
      <c r="IG56" s="42"/>
      <c r="IH56" s="42"/>
      <c r="II56" s="42"/>
      <c r="IJ56" s="42"/>
      <c r="IK56" s="42"/>
      <c r="IL56" s="42"/>
      <c r="IM56" s="42"/>
      <c r="IN56" s="42"/>
      <c r="IO56" s="42"/>
      <c r="IP56" s="42"/>
      <c r="IQ56" s="42"/>
      <c r="IR56" s="42"/>
    </row>
    <row r="57" spans="1:252" s="277" customFormat="1" ht="15.75" x14ac:dyDescent="0.25">
      <c r="A57" s="9"/>
      <c r="B57" s="245"/>
      <c r="C57" s="245"/>
      <c r="D57" s="274"/>
      <c r="E57" s="245"/>
      <c r="F57" s="275"/>
      <c r="G57" s="245"/>
      <c r="H57" s="276"/>
      <c r="I57" s="274"/>
      <c r="J57" s="245"/>
      <c r="K57" s="245"/>
    </row>
    <row r="58" spans="1:252" s="4" customFormat="1" ht="20.25" customHeight="1" x14ac:dyDescent="0.25">
      <c r="A58" s="15"/>
      <c r="B58" s="278" t="s">
        <v>11</v>
      </c>
      <c r="C58" s="278"/>
      <c r="D58" s="267"/>
      <c r="E58" s="278"/>
      <c r="F58" s="279">
        <f>F52+F53+F54+F55+F56</f>
        <v>1729</v>
      </c>
      <c r="G58" s="278"/>
      <c r="H58" s="268"/>
      <c r="I58" s="267"/>
      <c r="J58" s="278"/>
      <c r="K58" s="278"/>
    </row>
    <row r="59" spans="1:252" s="4" customFormat="1" ht="15" customHeight="1" x14ac:dyDescent="0.25">
      <c r="A59" s="280"/>
      <c r="B59" s="281"/>
      <c r="C59" s="281"/>
      <c r="D59" s="282"/>
      <c r="E59" s="281"/>
      <c r="F59" s="283"/>
      <c r="G59" s="281"/>
      <c r="H59" s="284"/>
      <c r="I59" s="282"/>
      <c r="J59" s="281"/>
      <c r="K59" s="285"/>
    </row>
    <row r="60" spans="1:252" s="35" customFormat="1" ht="19.5" customHeight="1" x14ac:dyDescent="0.25">
      <c r="A60" s="668" t="s">
        <v>52</v>
      </c>
      <c r="B60" s="669"/>
      <c r="C60" s="669"/>
      <c r="D60" s="669"/>
      <c r="E60" s="669"/>
      <c r="F60" s="669"/>
      <c r="G60" s="669"/>
      <c r="H60" s="669"/>
      <c r="I60" s="669"/>
      <c r="J60" s="669"/>
      <c r="K60" s="670"/>
      <c r="L60" s="31"/>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32"/>
      <c r="GQ60" s="32"/>
      <c r="GR60" s="32"/>
      <c r="GS60" s="32"/>
      <c r="GT60" s="32"/>
      <c r="GU60" s="32"/>
      <c r="GV60" s="32"/>
      <c r="GW60" s="32"/>
      <c r="GX60" s="32"/>
      <c r="GY60" s="32"/>
      <c r="GZ60" s="32"/>
      <c r="HA60" s="32"/>
      <c r="HB60" s="32"/>
      <c r="HC60" s="32"/>
      <c r="HD60" s="32"/>
      <c r="HE60" s="32"/>
      <c r="HF60" s="32"/>
      <c r="HG60" s="32"/>
      <c r="HH60" s="32"/>
      <c r="HI60" s="32"/>
      <c r="HJ60" s="32"/>
      <c r="HK60" s="32"/>
      <c r="HL60" s="32"/>
      <c r="HM60" s="32"/>
      <c r="HN60" s="32"/>
      <c r="HO60" s="32"/>
      <c r="HP60" s="32"/>
      <c r="HQ60" s="32"/>
      <c r="HR60" s="32"/>
      <c r="HS60" s="32"/>
      <c r="HT60" s="32"/>
      <c r="HU60" s="32"/>
      <c r="HV60" s="32"/>
      <c r="HW60" s="32"/>
      <c r="HX60" s="32"/>
      <c r="HY60" s="32"/>
      <c r="HZ60" s="32"/>
      <c r="IA60" s="32"/>
      <c r="IB60" s="32"/>
      <c r="IC60" s="32"/>
      <c r="ID60" s="32"/>
      <c r="IE60" s="32"/>
      <c r="IF60" s="32"/>
      <c r="IG60" s="32"/>
      <c r="IH60" s="32"/>
      <c r="II60" s="32"/>
      <c r="IJ60" s="32"/>
      <c r="IK60" s="32"/>
      <c r="IL60" s="32"/>
      <c r="IM60" s="32"/>
      <c r="IN60" s="32"/>
      <c r="IO60" s="32"/>
      <c r="IP60" s="32"/>
      <c r="IQ60" s="32"/>
      <c r="IR60" s="32"/>
    </row>
    <row r="61" spans="1:252" s="56" customFormat="1" ht="100.5" customHeight="1" x14ac:dyDescent="0.3">
      <c r="A61" s="50">
        <v>1</v>
      </c>
      <c r="B61" s="49" t="s">
        <v>329</v>
      </c>
      <c r="C61" s="49" t="s">
        <v>330</v>
      </c>
      <c r="D61" s="51">
        <v>2020</v>
      </c>
      <c r="E61" s="53" t="s">
        <v>53</v>
      </c>
      <c r="F61" s="286">
        <v>300</v>
      </c>
      <c r="G61" s="49" t="s">
        <v>132</v>
      </c>
      <c r="H61" s="287" t="s">
        <v>25</v>
      </c>
      <c r="I61" s="287" t="s">
        <v>25</v>
      </c>
      <c r="J61" s="287" t="s">
        <v>91</v>
      </c>
      <c r="K61" s="49" t="s">
        <v>331</v>
      </c>
      <c r="L61" s="54"/>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c r="CC61" s="55"/>
      <c r="CD61" s="55"/>
      <c r="CE61" s="55"/>
      <c r="CF61" s="55"/>
      <c r="CG61" s="55"/>
      <c r="CH61" s="55"/>
      <c r="CI61" s="55"/>
      <c r="CJ61" s="55"/>
      <c r="CK61" s="55"/>
      <c r="CL61" s="55"/>
      <c r="CM61" s="55"/>
      <c r="CN61" s="55"/>
      <c r="CO61" s="55"/>
      <c r="CP61" s="55"/>
      <c r="CQ61" s="55"/>
      <c r="CR61" s="55"/>
      <c r="CS61" s="55"/>
      <c r="CT61" s="55"/>
      <c r="CU61" s="55"/>
      <c r="CV61" s="55"/>
      <c r="CW61" s="55"/>
      <c r="CX61" s="55"/>
      <c r="CY61" s="55"/>
      <c r="CZ61" s="55"/>
      <c r="DA61" s="55"/>
      <c r="DB61" s="55"/>
      <c r="DC61" s="55"/>
      <c r="DD61" s="55"/>
      <c r="DE61" s="55"/>
      <c r="DF61" s="55"/>
      <c r="DG61" s="55"/>
      <c r="DH61" s="55"/>
      <c r="DI61" s="55"/>
      <c r="DJ61" s="55"/>
      <c r="DK61" s="55"/>
      <c r="DL61" s="55"/>
      <c r="DM61" s="55"/>
      <c r="DN61" s="55"/>
      <c r="DO61" s="55"/>
      <c r="DP61" s="55"/>
      <c r="DQ61" s="55"/>
      <c r="DR61" s="55"/>
      <c r="DS61" s="55"/>
      <c r="DT61" s="55"/>
      <c r="DU61" s="55"/>
      <c r="DV61" s="55"/>
      <c r="DW61" s="55"/>
      <c r="DX61" s="55"/>
      <c r="DY61" s="55"/>
      <c r="DZ61" s="55"/>
      <c r="EA61" s="55"/>
      <c r="EB61" s="55"/>
      <c r="EC61" s="55"/>
      <c r="ED61" s="55"/>
      <c r="EE61" s="55"/>
      <c r="EF61" s="55"/>
      <c r="EG61" s="55"/>
      <c r="EH61" s="55"/>
      <c r="EI61" s="55"/>
      <c r="EJ61" s="55"/>
      <c r="EK61" s="55"/>
      <c r="EL61" s="55"/>
      <c r="EM61" s="55"/>
      <c r="EN61" s="55"/>
      <c r="EO61" s="55"/>
      <c r="EP61" s="55"/>
      <c r="EQ61" s="55"/>
      <c r="ER61" s="55"/>
      <c r="ES61" s="55"/>
      <c r="ET61" s="55"/>
      <c r="EU61" s="55"/>
      <c r="EV61" s="55"/>
      <c r="EW61" s="55"/>
      <c r="EX61" s="55"/>
      <c r="EY61" s="55"/>
      <c r="EZ61" s="55"/>
      <c r="FA61" s="55"/>
      <c r="FB61" s="55"/>
      <c r="FC61" s="55"/>
      <c r="FD61" s="55"/>
      <c r="FE61" s="55"/>
      <c r="FF61" s="55"/>
      <c r="FG61" s="55"/>
      <c r="FH61" s="55"/>
      <c r="FI61" s="55"/>
      <c r="FJ61" s="55"/>
      <c r="FK61" s="55"/>
      <c r="FL61" s="55"/>
      <c r="FM61" s="55"/>
      <c r="FN61" s="55"/>
      <c r="FO61" s="55"/>
      <c r="FP61" s="55"/>
      <c r="FQ61" s="55"/>
      <c r="FR61" s="55"/>
      <c r="FS61" s="55"/>
      <c r="FT61" s="55"/>
      <c r="FU61" s="55"/>
      <c r="FV61" s="55"/>
      <c r="FW61" s="55"/>
      <c r="FX61" s="55"/>
      <c r="FY61" s="55"/>
      <c r="FZ61" s="55"/>
      <c r="GA61" s="55"/>
      <c r="GB61" s="55"/>
      <c r="GC61" s="55"/>
      <c r="GD61" s="55"/>
      <c r="GE61" s="55"/>
      <c r="GF61" s="55"/>
      <c r="GG61" s="55"/>
      <c r="GH61" s="55"/>
      <c r="GI61" s="55"/>
      <c r="GJ61" s="55"/>
      <c r="GK61" s="55"/>
      <c r="GL61" s="55"/>
      <c r="GM61" s="55"/>
      <c r="GN61" s="55"/>
      <c r="GO61" s="55"/>
      <c r="GP61" s="55"/>
      <c r="GQ61" s="55"/>
      <c r="GR61" s="55"/>
      <c r="GS61" s="55"/>
      <c r="GT61" s="55"/>
      <c r="GU61" s="55"/>
      <c r="GV61" s="55"/>
      <c r="GW61" s="55"/>
      <c r="GX61" s="55"/>
      <c r="GY61" s="55"/>
      <c r="GZ61" s="55"/>
      <c r="HA61" s="55"/>
      <c r="HB61" s="55"/>
      <c r="HC61" s="55"/>
      <c r="HD61" s="55"/>
      <c r="HE61" s="55"/>
      <c r="HF61" s="55"/>
      <c r="HG61" s="55"/>
      <c r="HH61" s="55"/>
      <c r="HI61" s="55"/>
      <c r="HJ61" s="55"/>
      <c r="HK61" s="55"/>
      <c r="HL61" s="55"/>
      <c r="HM61" s="55"/>
      <c r="HN61" s="55"/>
      <c r="HO61" s="55"/>
      <c r="HP61" s="55"/>
      <c r="HQ61" s="55"/>
      <c r="HR61" s="55"/>
      <c r="HS61" s="55"/>
      <c r="HT61" s="55"/>
      <c r="HU61" s="55"/>
      <c r="HV61" s="55"/>
      <c r="HW61" s="55"/>
      <c r="HX61" s="55"/>
      <c r="HY61" s="55"/>
      <c r="HZ61" s="55"/>
      <c r="IA61" s="55"/>
      <c r="IB61" s="55"/>
      <c r="IC61" s="55"/>
      <c r="ID61" s="55"/>
      <c r="IE61" s="55"/>
      <c r="IF61" s="55"/>
      <c r="IG61" s="55"/>
      <c r="IH61" s="55"/>
      <c r="II61" s="55"/>
      <c r="IJ61" s="55"/>
      <c r="IK61" s="55"/>
      <c r="IL61" s="55"/>
      <c r="IM61" s="55"/>
      <c r="IN61" s="55"/>
      <c r="IO61" s="55"/>
      <c r="IP61" s="55"/>
      <c r="IQ61" s="55"/>
      <c r="IR61" s="55"/>
    </row>
    <row r="62" spans="1:252" s="56" customFormat="1" ht="95.25" customHeight="1" x14ac:dyDescent="0.3">
      <c r="A62" s="50">
        <v>2</v>
      </c>
      <c r="B62" s="49" t="s">
        <v>332</v>
      </c>
      <c r="C62" s="49" t="s">
        <v>333</v>
      </c>
      <c r="D62" s="51">
        <v>2021</v>
      </c>
      <c r="E62" s="53" t="s">
        <v>53</v>
      </c>
      <c r="F62" s="286">
        <v>250</v>
      </c>
      <c r="G62" s="49" t="s">
        <v>334</v>
      </c>
      <c r="H62" s="287" t="s">
        <v>25</v>
      </c>
      <c r="I62" s="287" t="s">
        <v>25</v>
      </c>
      <c r="J62" s="287" t="s">
        <v>25</v>
      </c>
      <c r="K62" s="49" t="s">
        <v>335</v>
      </c>
      <c r="L62" s="54"/>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c r="GK62" s="55"/>
      <c r="GL62" s="55"/>
      <c r="GM62" s="55"/>
      <c r="GN62" s="55"/>
      <c r="GO62" s="55"/>
      <c r="GP62" s="55"/>
      <c r="GQ62" s="55"/>
      <c r="GR62" s="55"/>
      <c r="GS62" s="55"/>
      <c r="GT62" s="55"/>
      <c r="GU62" s="55"/>
      <c r="GV62" s="55"/>
      <c r="GW62" s="55"/>
      <c r="GX62" s="55"/>
      <c r="GY62" s="55"/>
      <c r="GZ62" s="55"/>
      <c r="HA62" s="55"/>
      <c r="HB62" s="55"/>
      <c r="HC62" s="55"/>
      <c r="HD62" s="55"/>
      <c r="HE62" s="55"/>
      <c r="HF62" s="55"/>
      <c r="HG62" s="55"/>
      <c r="HH62" s="55"/>
      <c r="HI62" s="55"/>
      <c r="HJ62" s="55"/>
      <c r="HK62" s="55"/>
      <c r="HL62" s="55"/>
      <c r="HM62" s="55"/>
      <c r="HN62" s="55"/>
      <c r="HO62" s="55"/>
      <c r="HP62" s="55"/>
      <c r="HQ62" s="55"/>
      <c r="HR62" s="55"/>
      <c r="HS62" s="55"/>
      <c r="HT62" s="55"/>
      <c r="HU62" s="55"/>
      <c r="HV62" s="55"/>
      <c r="HW62" s="55"/>
      <c r="HX62" s="55"/>
      <c r="HY62" s="55"/>
      <c r="HZ62" s="55"/>
      <c r="IA62" s="55"/>
      <c r="IB62" s="55"/>
      <c r="IC62" s="55"/>
      <c r="ID62" s="55"/>
      <c r="IE62" s="55"/>
      <c r="IF62" s="55"/>
      <c r="IG62" s="55"/>
      <c r="IH62" s="55"/>
      <c r="II62" s="55"/>
      <c r="IJ62" s="55"/>
      <c r="IK62" s="55"/>
      <c r="IL62" s="55"/>
      <c r="IM62" s="55"/>
      <c r="IN62" s="55"/>
      <c r="IO62" s="55"/>
      <c r="IP62" s="55"/>
      <c r="IQ62" s="55"/>
      <c r="IR62" s="55"/>
    </row>
    <row r="63" spans="1:252" s="35" customFormat="1" ht="19.5" customHeight="1" x14ac:dyDescent="0.35">
      <c r="A63" s="288"/>
      <c r="B63" s="289"/>
      <c r="C63" s="290"/>
      <c r="D63" s="290"/>
      <c r="E63" s="290"/>
      <c r="F63" s="290"/>
      <c r="G63" s="290"/>
      <c r="H63" s="290"/>
      <c r="I63" s="290"/>
      <c r="J63" s="290"/>
      <c r="K63" s="290"/>
      <c r="L63" s="36"/>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0"/>
      <c r="IQ63" s="30"/>
      <c r="IR63" s="30"/>
    </row>
    <row r="64" spans="1:252" s="35" customFormat="1" ht="19.5" customHeight="1" x14ac:dyDescent="0.35">
      <c r="A64" s="288"/>
      <c r="B64" s="291" t="s">
        <v>11</v>
      </c>
      <c r="C64" s="290"/>
      <c r="D64" s="290"/>
      <c r="E64" s="290"/>
      <c r="F64" s="292">
        <f>SUM(F61:F63)</f>
        <v>550</v>
      </c>
      <c r="G64" s="290"/>
      <c r="H64" s="290"/>
      <c r="I64" s="290"/>
      <c r="J64" s="290"/>
      <c r="K64" s="290"/>
      <c r="L64" s="36"/>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30"/>
      <c r="ER64" s="30"/>
      <c r="ES64" s="30"/>
      <c r="ET64" s="30"/>
      <c r="EU64" s="30"/>
      <c r="EV64" s="30"/>
      <c r="EW64" s="30"/>
      <c r="EX64" s="30"/>
      <c r="EY64" s="30"/>
      <c r="EZ64" s="30"/>
      <c r="FA64" s="30"/>
      <c r="FB64" s="30"/>
      <c r="FC64" s="30"/>
      <c r="FD64" s="30"/>
      <c r="FE64" s="30"/>
      <c r="FF64" s="30"/>
      <c r="FG64" s="30"/>
      <c r="FH64" s="30"/>
      <c r="FI64" s="30"/>
      <c r="FJ64" s="30"/>
      <c r="FK64" s="30"/>
      <c r="FL64" s="30"/>
      <c r="FM64" s="30"/>
      <c r="FN64" s="30"/>
      <c r="FO64" s="30"/>
      <c r="FP64" s="30"/>
      <c r="FQ64" s="30"/>
      <c r="FR64" s="30"/>
      <c r="FS64" s="30"/>
      <c r="FT64" s="30"/>
      <c r="FU64" s="30"/>
      <c r="FV64" s="30"/>
      <c r="FW64" s="30"/>
      <c r="FX64" s="30"/>
      <c r="FY64" s="30"/>
      <c r="FZ64" s="30"/>
      <c r="GA64" s="30"/>
      <c r="GB64" s="30"/>
      <c r="GC64" s="30"/>
      <c r="GD64" s="30"/>
      <c r="GE64" s="30"/>
      <c r="GF64" s="30"/>
      <c r="GG64" s="30"/>
      <c r="GH64" s="30"/>
      <c r="GI64" s="30"/>
      <c r="GJ64" s="30"/>
      <c r="GK64" s="30"/>
      <c r="GL64" s="30"/>
      <c r="GM64" s="30"/>
      <c r="GN64" s="30"/>
      <c r="GO64" s="30"/>
      <c r="GP64" s="30"/>
      <c r="GQ64" s="30"/>
      <c r="GR64" s="30"/>
      <c r="GS64" s="30"/>
      <c r="GT64" s="30"/>
      <c r="GU64" s="30"/>
      <c r="GV64" s="30"/>
      <c r="GW64" s="30"/>
      <c r="GX64" s="30"/>
      <c r="GY64" s="30"/>
      <c r="GZ64" s="30"/>
      <c r="HA64" s="30"/>
      <c r="HB64" s="30"/>
      <c r="HC64" s="30"/>
      <c r="HD64" s="30"/>
      <c r="HE64" s="30"/>
      <c r="HF64" s="30"/>
      <c r="HG64" s="30"/>
      <c r="HH64" s="30"/>
      <c r="HI64" s="30"/>
      <c r="HJ64" s="30"/>
      <c r="HK64" s="30"/>
      <c r="HL64" s="30"/>
      <c r="HM64" s="30"/>
      <c r="HN64" s="30"/>
      <c r="HO64" s="30"/>
      <c r="HP64" s="30"/>
      <c r="HQ64" s="30"/>
      <c r="HR64" s="30"/>
      <c r="HS64" s="30"/>
      <c r="HT64" s="30"/>
      <c r="HU64" s="30"/>
      <c r="HV64" s="30"/>
      <c r="HW64" s="30"/>
      <c r="HX64" s="30"/>
      <c r="HY64" s="30"/>
      <c r="HZ64" s="30"/>
      <c r="IA64" s="30"/>
      <c r="IB64" s="30"/>
      <c r="IC64" s="30"/>
      <c r="ID64" s="30"/>
      <c r="IE64" s="30"/>
      <c r="IF64" s="30"/>
      <c r="IG64" s="30"/>
      <c r="IH64" s="30"/>
      <c r="II64" s="30"/>
      <c r="IJ64" s="30"/>
      <c r="IK64" s="30"/>
      <c r="IL64" s="30"/>
      <c r="IM64" s="30"/>
      <c r="IN64" s="30"/>
      <c r="IO64" s="30"/>
      <c r="IP64" s="30"/>
      <c r="IQ64" s="30"/>
      <c r="IR64" s="30"/>
    </row>
    <row r="65" spans="1:252" ht="15.75" x14ac:dyDescent="0.25">
      <c r="A65" s="280"/>
      <c r="B65" s="281"/>
      <c r="C65" s="281"/>
      <c r="D65" s="282"/>
      <c r="E65" s="281"/>
      <c r="F65" s="282"/>
      <c r="G65" s="281"/>
      <c r="H65" s="284"/>
      <c r="I65" s="282"/>
      <c r="J65" s="281"/>
      <c r="K65" s="285"/>
    </row>
    <row r="66" spans="1:252" ht="15.75" x14ac:dyDescent="0.25">
      <c r="A66" s="649" t="s">
        <v>29</v>
      </c>
      <c r="B66" s="650"/>
      <c r="C66" s="650"/>
      <c r="D66" s="650"/>
      <c r="E66" s="650"/>
      <c r="F66" s="650"/>
      <c r="G66" s="650"/>
      <c r="H66" s="650"/>
      <c r="I66" s="650"/>
      <c r="J66" s="650"/>
      <c r="K66" s="651"/>
    </row>
    <row r="67" spans="1:252" s="56" customFormat="1" ht="145.5" customHeight="1" x14ac:dyDescent="0.3">
      <c r="A67" s="50">
        <v>1</v>
      </c>
      <c r="B67" s="49" t="s">
        <v>336</v>
      </c>
      <c r="C67" s="49" t="s">
        <v>337</v>
      </c>
      <c r="D67" s="53" t="s">
        <v>338</v>
      </c>
      <c r="E67" s="53" t="s">
        <v>339</v>
      </c>
      <c r="F67" s="293">
        <v>67.8</v>
      </c>
      <c r="G67" s="49" t="s">
        <v>340</v>
      </c>
      <c r="H67" s="49" t="s">
        <v>26</v>
      </c>
      <c r="I67" s="49" t="s">
        <v>341</v>
      </c>
      <c r="J67" s="49" t="s">
        <v>342</v>
      </c>
      <c r="K67" s="49" t="s">
        <v>343</v>
      </c>
      <c r="L67" s="54"/>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55"/>
      <c r="FX67" s="55"/>
      <c r="FY67" s="55"/>
      <c r="FZ67" s="55"/>
      <c r="GA67" s="55"/>
      <c r="GB67" s="55"/>
      <c r="GC67" s="55"/>
      <c r="GD67" s="55"/>
      <c r="GE67" s="55"/>
      <c r="GF67" s="55"/>
      <c r="GG67" s="55"/>
      <c r="GH67" s="55"/>
      <c r="GI67" s="55"/>
      <c r="GJ67" s="55"/>
      <c r="GK67" s="55"/>
      <c r="GL67" s="55"/>
      <c r="GM67" s="55"/>
      <c r="GN67" s="55"/>
      <c r="GO67" s="55"/>
      <c r="GP67" s="55"/>
      <c r="GQ67" s="55"/>
      <c r="GR67" s="55"/>
      <c r="GS67" s="55"/>
      <c r="GT67" s="55"/>
      <c r="GU67" s="55"/>
      <c r="GV67" s="55"/>
      <c r="GW67" s="55"/>
      <c r="GX67" s="55"/>
      <c r="GY67" s="55"/>
      <c r="GZ67" s="55"/>
      <c r="HA67" s="55"/>
      <c r="HB67" s="55"/>
      <c r="HC67" s="55"/>
      <c r="HD67" s="55"/>
      <c r="HE67" s="55"/>
      <c r="HF67" s="55"/>
      <c r="HG67" s="55"/>
      <c r="HH67" s="55"/>
      <c r="HI67" s="55"/>
      <c r="HJ67" s="55"/>
      <c r="HK67" s="55"/>
      <c r="HL67" s="55"/>
      <c r="HM67" s="55"/>
      <c r="HN67" s="55"/>
      <c r="HO67" s="55"/>
      <c r="HP67" s="55"/>
      <c r="HQ67" s="55"/>
      <c r="HR67" s="55"/>
      <c r="HS67" s="55"/>
      <c r="HT67" s="55"/>
      <c r="HU67" s="55"/>
      <c r="HV67" s="55"/>
      <c r="HW67" s="55"/>
      <c r="HX67" s="55"/>
      <c r="HY67" s="55"/>
      <c r="HZ67" s="55"/>
      <c r="IA67" s="55"/>
      <c r="IB67" s="55"/>
      <c r="IC67" s="55"/>
      <c r="ID67" s="55"/>
      <c r="IE67" s="55"/>
      <c r="IF67" s="55"/>
      <c r="IG67" s="55"/>
      <c r="IH67" s="55"/>
      <c r="II67" s="55"/>
      <c r="IJ67" s="55"/>
      <c r="IK67" s="55"/>
      <c r="IL67" s="55"/>
      <c r="IM67" s="55"/>
      <c r="IN67" s="55"/>
      <c r="IO67" s="55"/>
      <c r="IP67" s="55"/>
      <c r="IQ67" s="55"/>
      <c r="IR67" s="55"/>
    </row>
    <row r="68" spans="1:252" s="63" customFormat="1" ht="152.25" customHeight="1" x14ac:dyDescent="0.3">
      <c r="A68" s="49">
        <v>2</v>
      </c>
      <c r="B68" s="49" t="s">
        <v>344</v>
      </c>
      <c r="C68" s="49" t="s">
        <v>119</v>
      </c>
      <c r="D68" s="53" t="s">
        <v>345</v>
      </c>
      <c r="E68" s="53" t="s">
        <v>133</v>
      </c>
      <c r="F68" s="293">
        <v>76.545000000000002</v>
      </c>
      <c r="G68" s="49" t="s">
        <v>134</v>
      </c>
      <c r="H68" s="49" t="s">
        <v>34</v>
      </c>
      <c r="I68" s="49" t="s">
        <v>34</v>
      </c>
      <c r="J68" s="49" t="s">
        <v>346</v>
      </c>
      <c r="K68" s="49" t="s">
        <v>347</v>
      </c>
    </row>
    <row r="69" spans="1:252" s="63" customFormat="1" ht="123" customHeight="1" x14ac:dyDescent="0.3">
      <c r="A69" s="49">
        <v>3</v>
      </c>
      <c r="B69" s="49" t="s">
        <v>348</v>
      </c>
      <c r="C69" s="49" t="s">
        <v>349</v>
      </c>
      <c r="D69" s="53">
        <v>2020</v>
      </c>
      <c r="E69" s="53" t="s">
        <v>350</v>
      </c>
      <c r="F69" s="235">
        <v>15</v>
      </c>
      <c r="G69" s="49" t="s">
        <v>134</v>
      </c>
      <c r="H69" s="49" t="s">
        <v>34</v>
      </c>
      <c r="I69" s="49" t="s">
        <v>34</v>
      </c>
      <c r="J69" s="49" t="s">
        <v>351</v>
      </c>
      <c r="K69" s="49" t="s">
        <v>352</v>
      </c>
    </row>
    <row r="70" spans="1:252" s="3" customFormat="1" ht="15.75" x14ac:dyDescent="0.25">
      <c r="A70" s="9"/>
      <c r="B70" s="294"/>
      <c r="C70" s="294"/>
      <c r="D70" s="295"/>
      <c r="E70" s="294"/>
      <c r="F70" s="296"/>
      <c r="G70" s="297"/>
      <c r="H70" s="298"/>
      <c r="I70" s="297"/>
      <c r="J70" s="294"/>
      <c r="K70" s="294"/>
    </row>
    <row r="71" spans="1:252" ht="15" customHeight="1" x14ac:dyDescent="0.25">
      <c r="A71" s="15"/>
      <c r="B71" s="278" t="s">
        <v>11</v>
      </c>
      <c r="C71" s="278"/>
      <c r="D71" s="267"/>
      <c r="E71" s="278"/>
      <c r="F71" s="299">
        <f>SUM(F67:F70)</f>
        <v>159.345</v>
      </c>
      <c r="G71" s="300"/>
      <c r="H71" s="301"/>
      <c r="I71" s="300"/>
      <c r="J71" s="278"/>
      <c r="K71" s="278"/>
    </row>
    <row r="72" spans="1:252" ht="15.75" x14ac:dyDescent="0.25">
      <c r="A72" s="280"/>
      <c r="B72" s="281"/>
      <c r="C72" s="281"/>
      <c r="D72" s="282"/>
      <c r="E72" s="281"/>
      <c r="F72" s="302"/>
      <c r="G72" s="303"/>
      <c r="H72" s="304"/>
      <c r="I72" s="303"/>
      <c r="J72" s="281"/>
      <c r="K72" s="285"/>
    </row>
    <row r="73" spans="1:252" x14ac:dyDescent="0.25">
      <c r="A73" s="305"/>
      <c r="B73" s="255" t="s">
        <v>13</v>
      </c>
      <c r="C73" s="305"/>
      <c r="D73" s="305"/>
      <c r="E73" s="305"/>
      <c r="F73" s="306">
        <f>F14+F31+F23+F71+F58+F49+F36+F64+F41</f>
        <v>14569.524999999998</v>
      </c>
      <c r="G73" s="305"/>
      <c r="H73" s="305"/>
      <c r="I73" s="305"/>
      <c r="J73" s="305"/>
      <c r="K73" s="305"/>
    </row>
    <row r="75" spans="1:252" x14ac:dyDescent="0.25">
      <c r="F75" s="27"/>
    </row>
  </sheetData>
  <mergeCells count="12">
    <mergeCell ref="A66:K66"/>
    <mergeCell ref="A1:K1"/>
    <mergeCell ref="A4:K4"/>
    <mergeCell ref="A5:K5"/>
    <mergeCell ref="A16:K16"/>
    <mergeCell ref="A25:K25"/>
    <mergeCell ref="A33:K33"/>
    <mergeCell ref="A38:K38"/>
    <mergeCell ref="A43:K43"/>
    <mergeCell ref="A44:K44"/>
    <mergeCell ref="A51:K51"/>
    <mergeCell ref="A60:K60"/>
  </mergeCells>
  <pageMargins left="0.11811023622047245" right="0" top="0.74803149606299213" bottom="0.74803149606299213" header="0.31496062992125984" footer="0.31496062992125984"/>
  <pageSetup paperSize="9"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0"/>
  <sheetViews>
    <sheetView topLeftCell="A15" zoomScale="75" zoomScaleNormal="75" workbookViewId="0">
      <selection activeCell="T7" sqref="T7"/>
    </sheetView>
  </sheetViews>
  <sheetFormatPr defaultColWidth="9.140625" defaultRowHeight="15.75" x14ac:dyDescent="0.25"/>
  <cols>
    <col min="1" max="1" width="6.5703125" style="318" customWidth="1"/>
    <col min="2" max="2" width="26.140625" style="318" customWidth="1"/>
    <col min="3" max="3" width="18" style="318" customWidth="1"/>
    <col min="4" max="4" width="21.7109375" style="318" customWidth="1"/>
    <col min="5" max="5" width="13.7109375" style="318" customWidth="1"/>
    <col min="6" max="6" width="18.5703125" style="318" customWidth="1"/>
    <col min="7" max="7" width="51.42578125" style="318" customWidth="1"/>
    <col min="8" max="8" width="15" style="318" customWidth="1"/>
    <col min="9" max="9" width="13.7109375" style="318" customWidth="1"/>
    <col min="10" max="10" width="17.42578125" style="318" customWidth="1"/>
    <col min="11" max="11" width="11.5703125" style="318" customWidth="1"/>
    <col min="12" max="12" width="18.42578125" style="318" customWidth="1"/>
    <col min="13" max="16384" width="9.140625" style="318"/>
  </cols>
  <sheetData>
    <row r="2" spans="1:13" ht="18.75" x14ac:dyDescent="0.3">
      <c r="A2" s="674" t="s">
        <v>95</v>
      </c>
      <c r="B2" s="674"/>
      <c r="C2" s="674"/>
      <c r="D2" s="674"/>
      <c r="E2" s="674"/>
      <c r="F2" s="674"/>
      <c r="G2" s="674"/>
      <c r="H2" s="674"/>
      <c r="I2" s="674"/>
      <c r="J2" s="674"/>
      <c r="K2" s="674"/>
    </row>
    <row r="3" spans="1:13" s="322" customFormat="1" ht="63.75" x14ac:dyDescent="0.25">
      <c r="A3" s="360" t="s">
        <v>14</v>
      </c>
      <c r="B3" s="360" t="s">
        <v>15</v>
      </c>
      <c r="C3" s="360" t="s">
        <v>16</v>
      </c>
      <c r="D3" s="360" t="s">
        <v>17</v>
      </c>
      <c r="E3" s="360" t="s">
        <v>4</v>
      </c>
      <c r="F3" s="360" t="s">
        <v>5</v>
      </c>
      <c r="G3" s="360" t="s">
        <v>57</v>
      </c>
      <c r="H3" s="333" t="s">
        <v>58</v>
      </c>
      <c r="I3" s="333" t="s">
        <v>59</v>
      </c>
      <c r="J3" s="360" t="s">
        <v>18</v>
      </c>
      <c r="K3" s="360" t="s">
        <v>60</v>
      </c>
      <c r="L3" s="361" t="s">
        <v>61</v>
      </c>
    </row>
    <row r="4" spans="1:13" s="321" customFormat="1" x14ac:dyDescent="0.25">
      <c r="A4" s="324"/>
      <c r="B4" s="325"/>
      <c r="C4" s="325"/>
      <c r="D4" s="325"/>
      <c r="E4" s="325"/>
      <c r="F4" s="325"/>
      <c r="G4" s="325"/>
      <c r="H4" s="326"/>
      <c r="I4" s="327"/>
      <c r="J4" s="325"/>
      <c r="K4" s="325"/>
      <c r="L4" s="365"/>
    </row>
    <row r="5" spans="1:13" s="320" customFormat="1" x14ac:dyDescent="0.25">
      <c r="A5" s="675" t="s">
        <v>20</v>
      </c>
      <c r="B5" s="675"/>
      <c r="C5" s="675"/>
      <c r="D5" s="675"/>
      <c r="E5" s="675"/>
      <c r="F5" s="675"/>
      <c r="G5" s="675"/>
      <c r="H5" s="675"/>
      <c r="I5" s="675"/>
      <c r="J5" s="675"/>
      <c r="K5" s="649"/>
      <c r="L5" s="341"/>
    </row>
    <row r="6" spans="1:13" s="320" customFormat="1" x14ac:dyDescent="0.25">
      <c r="A6" s="649" t="s">
        <v>32</v>
      </c>
      <c r="B6" s="650"/>
      <c r="C6" s="650"/>
      <c r="D6" s="650"/>
      <c r="E6" s="650"/>
      <c r="F6" s="650"/>
      <c r="G6" s="650"/>
      <c r="H6" s="650"/>
      <c r="I6" s="650"/>
      <c r="J6" s="650"/>
      <c r="K6" s="650"/>
      <c r="L6" s="341"/>
    </row>
    <row r="7" spans="1:13" s="371" customFormat="1" ht="174" x14ac:dyDescent="0.3">
      <c r="A7" s="369">
        <v>1</v>
      </c>
      <c r="B7" s="388" t="s">
        <v>35</v>
      </c>
      <c r="C7" s="388" t="s">
        <v>75</v>
      </c>
      <c r="D7" s="378" t="s">
        <v>358</v>
      </c>
      <c r="E7" s="378" t="s">
        <v>26</v>
      </c>
      <c r="F7" s="389">
        <v>145482.5</v>
      </c>
      <c r="G7" s="378" t="s">
        <v>21</v>
      </c>
      <c r="H7" s="390" t="s">
        <v>71</v>
      </c>
      <c r="I7" s="390">
        <v>7414</v>
      </c>
      <c r="J7" s="378" t="s">
        <v>65</v>
      </c>
      <c r="K7" s="377"/>
      <c r="L7" s="342"/>
      <c r="M7" s="370"/>
    </row>
    <row r="8" spans="1:13" s="373" customFormat="1" ht="168.75" x14ac:dyDescent="0.3">
      <c r="A8" s="376">
        <v>2</v>
      </c>
      <c r="B8" s="388" t="s">
        <v>36</v>
      </c>
      <c r="C8" s="378" t="s">
        <v>75</v>
      </c>
      <c r="D8" s="378">
        <v>2018</v>
      </c>
      <c r="E8" s="378" t="s">
        <v>66</v>
      </c>
      <c r="F8" s="389">
        <v>644</v>
      </c>
      <c r="G8" s="378" t="s">
        <v>26</v>
      </c>
      <c r="H8" s="390" t="s">
        <v>71</v>
      </c>
      <c r="I8" s="390" t="s">
        <v>71</v>
      </c>
      <c r="J8" s="378" t="s">
        <v>66</v>
      </c>
      <c r="K8" s="379"/>
      <c r="L8" s="383" t="s">
        <v>72</v>
      </c>
      <c r="M8" s="372"/>
    </row>
    <row r="9" spans="1:13" s="320" customFormat="1" x14ac:dyDescent="0.25">
      <c r="A9" s="329"/>
      <c r="B9" s="330" t="s">
        <v>11</v>
      </c>
      <c r="C9" s="329"/>
      <c r="D9" s="329"/>
      <c r="E9" s="329"/>
      <c r="F9" s="358">
        <f>F7+F8</f>
        <v>146126.5</v>
      </c>
      <c r="G9" s="329"/>
      <c r="H9" s="329"/>
      <c r="I9" s="329"/>
      <c r="J9" s="329"/>
      <c r="K9" s="331"/>
      <c r="L9" s="341"/>
    </row>
    <row r="10" spans="1:13" s="320" customFormat="1" x14ac:dyDescent="0.25">
      <c r="A10" s="331"/>
      <c r="B10" s="332"/>
      <c r="C10" s="332"/>
      <c r="D10" s="332"/>
      <c r="E10" s="332"/>
      <c r="F10" s="332"/>
      <c r="G10" s="332"/>
      <c r="H10" s="332"/>
      <c r="I10" s="332"/>
      <c r="J10" s="332"/>
      <c r="K10" s="332"/>
      <c r="L10" s="341"/>
    </row>
    <row r="11" spans="1:13" s="336" customFormat="1" x14ac:dyDescent="0.25">
      <c r="A11" s="676" t="s">
        <v>38</v>
      </c>
      <c r="B11" s="677"/>
      <c r="C11" s="677"/>
      <c r="D11" s="677"/>
      <c r="E11" s="677"/>
      <c r="F11" s="677"/>
      <c r="G11" s="677"/>
      <c r="H11" s="677"/>
      <c r="I11" s="677"/>
      <c r="J11" s="677"/>
      <c r="K11" s="678"/>
      <c r="L11" s="359"/>
    </row>
    <row r="12" spans="1:13" s="371" customFormat="1" ht="409.5" x14ac:dyDescent="0.25">
      <c r="A12" s="339">
        <v>1</v>
      </c>
      <c r="B12" s="378" t="s">
        <v>64</v>
      </c>
      <c r="C12" s="378" t="s">
        <v>69</v>
      </c>
      <c r="D12" s="379" t="s">
        <v>39</v>
      </c>
      <c r="E12" s="378" t="s">
        <v>37</v>
      </c>
      <c r="F12" s="380">
        <v>12195.75</v>
      </c>
      <c r="G12" s="378" t="s">
        <v>70</v>
      </c>
      <c r="H12" s="381" t="s">
        <v>71</v>
      </c>
      <c r="I12" s="381" t="s">
        <v>71</v>
      </c>
      <c r="J12" s="378" t="s">
        <v>40</v>
      </c>
      <c r="K12" s="382"/>
      <c r="L12" s="383" t="s">
        <v>72</v>
      </c>
      <c r="M12" s="384"/>
    </row>
    <row r="13" spans="1:13" s="373" customFormat="1" ht="63" x14ac:dyDescent="0.25">
      <c r="A13" s="342">
        <v>2</v>
      </c>
      <c r="B13" s="378" t="s">
        <v>359</v>
      </c>
      <c r="C13" s="378" t="s">
        <v>73</v>
      </c>
      <c r="D13" s="385" t="s">
        <v>360</v>
      </c>
      <c r="E13" s="378" t="s">
        <v>22</v>
      </c>
      <c r="F13" s="386">
        <v>112</v>
      </c>
      <c r="G13" s="378" t="s">
        <v>361</v>
      </c>
      <c r="H13" s="381" t="s">
        <v>71</v>
      </c>
      <c r="I13" s="381">
        <v>400</v>
      </c>
      <c r="J13" s="378" t="s">
        <v>44</v>
      </c>
      <c r="K13" s="379"/>
      <c r="L13" s="368"/>
      <c r="M13" s="372"/>
    </row>
    <row r="14" spans="1:13" s="375" customFormat="1" ht="63" x14ac:dyDescent="0.25">
      <c r="A14" s="387">
        <v>3</v>
      </c>
      <c r="B14" s="378" t="s">
        <v>362</v>
      </c>
      <c r="C14" s="385" t="s">
        <v>363</v>
      </c>
      <c r="D14" s="385" t="s">
        <v>364</v>
      </c>
      <c r="E14" s="378" t="s">
        <v>74</v>
      </c>
      <c r="F14" s="380">
        <v>112</v>
      </c>
      <c r="G14" s="378" t="s">
        <v>361</v>
      </c>
      <c r="H14" s="381" t="s">
        <v>34</v>
      </c>
      <c r="I14" s="381">
        <v>300</v>
      </c>
      <c r="J14" s="378" t="s">
        <v>44</v>
      </c>
      <c r="K14" s="377"/>
      <c r="L14" s="383" t="s">
        <v>72</v>
      </c>
      <c r="M14" s="374"/>
    </row>
    <row r="15" spans="1:13" x14ac:dyDescent="0.25">
      <c r="A15" s="337"/>
      <c r="B15" s="328" t="s">
        <v>11</v>
      </c>
      <c r="C15" s="319"/>
      <c r="D15" s="319"/>
      <c r="E15" s="319"/>
      <c r="F15" s="338">
        <f>F12+F13</f>
        <v>12307.75</v>
      </c>
      <c r="G15" s="319"/>
      <c r="H15" s="319"/>
      <c r="I15" s="319"/>
      <c r="J15" s="319"/>
      <c r="K15" s="323"/>
      <c r="L15" s="319"/>
    </row>
    <row r="16" spans="1:13" x14ac:dyDescent="0.25">
      <c r="A16" s="337"/>
      <c r="B16" s="319"/>
      <c r="C16" s="319"/>
      <c r="D16" s="319"/>
      <c r="E16" s="319"/>
      <c r="F16" s="319"/>
      <c r="G16" s="319"/>
      <c r="H16" s="319"/>
      <c r="I16" s="319"/>
      <c r="J16" s="319"/>
      <c r="K16" s="323"/>
      <c r="L16" s="319"/>
    </row>
    <row r="17" spans="1:13" x14ac:dyDescent="0.25">
      <c r="A17" s="319"/>
      <c r="B17" s="328"/>
      <c r="C17" s="319"/>
      <c r="D17" s="319"/>
      <c r="E17" s="319"/>
      <c r="F17" s="334"/>
      <c r="G17" s="319"/>
      <c r="H17" s="319"/>
      <c r="I17" s="319"/>
      <c r="J17" s="319"/>
      <c r="K17" s="323"/>
      <c r="L17" s="319"/>
    </row>
    <row r="18" spans="1:13" s="322" customFormat="1" x14ac:dyDescent="0.25">
      <c r="A18" s="679" t="s">
        <v>41</v>
      </c>
      <c r="B18" s="677"/>
      <c r="C18" s="677"/>
      <c r="D18" s="677"/>
      <c r="E18" s="677"/>
      <c r="F18" s="677"/>
      <c r="G18" s="677"/>
      <c r="H18" s="677"/>
      <c r="I18" s="677"/>
      <c r="J18" s="677"/>
      <c r="K18" s="678"/>
      <c r="L18" s="366"/>
    </row>
    <row r="19" spans="1:13" s="375" customFormat="1" ht="63" x14ac:dyDescent="0.25">
      <c r="A19" s="379">
        <v>1</v>
      </c>
      <c r="B19" s="385" t="s">
        <v>42</v>
      </c>
      <c r="C19" s="385" t="s">
        <v>73</v>
      </c>
      <c r="D19" s="385" t="s">
        <v>67</v>
      </c>
      <c r="E19" s="378" t="s">
        <v>22</v>
      </c>
      <c r="F19" s="391">
        <v>16</v>
      </c>
      <c r="G19" s="378" t="s">
        <v>76</v>
      </c>
      <c r="H19" s="378"/>
      <c r="I19" s="378"/>
      <c r="J19" s="385" t="s">
        <v>43</v>
      </c>
      <c r="K19" s="377"/>
      <c r="L19" s="383" t="s">
        <v>77</v>
      </c>
      <c r="M19" s="374"/>
    </row>
    <row r="20" spans="1:13" s="375" customFormat="1" ht="94.5" x14ac:dyDescent="0.25">
      <c r="A20" s="379">
        <v>2</v>
      </c>
      <c r="B20" s="378" t="s">
        <v>45</v>
      </c>
      <c r="C20" s="385" t="s">
        <v>78</v>
      </c>
      <c r="D20" s="385" t="s">
        <v>68</v>
      </c>
      <c r="E20" s="378" t="s">
        <v>22</v>
      </c>
      <c r="F20" s="380">
        <v>215</v>
      </c>
      <c r="G20" s="378" t="s">
        <v>79</v>
      </c>
      <c r="H20" s="378"/>
      <c r="I20" s="378"/>
      <c r="J20" s="379" t="s">
        <v>44</v>
      </c>
      <c r="K20" s="377"/>
      <c r="L20" s="383" t="s">
        <v>77</v>
      </c>
      <c r="M20" s="374"/>
    </row>
    <row r="21" spans="1:13" s="375" customFormat="1" ht="75" x14ac:dyDescent="0.25">
      <c r="A21" s="379">
        <v>3</v>
      </c>
      <c r="B21" s="385" t="s">
        <v>135</v>
      </c>
      <c r="C21" s="385" t="s">
        <v>78</v>
      </c>
      <c r="D21" s="385" t="s">
        <v>67</v>
      </c>
      <c r="E21" s="378" t="s">
        <v>22</v>
      </c>
      <c r="F21" s="392">
        <v>71</v>
      </c>
      <c r="G21" s="378" t="s">
        <v>136</v>
      </c>
      <c r="H21" s="378"/>
      <c r="I21" s="378"/>
      <c r="J21" s="385" t="s">
        <v>43</v>
      </c>
      <c r="K21" s="377"/>
      <c r="L21" s="383" t="s">
        <v>77</v>
      </c>
      <c r="M21" s="374"/>
    </row>
    <row r="22" spans="1:13" s="322" customFormat="1" ht="18.75" x14ac:dyDescent="0.25">
      <c r="A22" s="340"/>
      <c r="B22" s="343" t="s">
        <v>11</v>
      </c>
      <c r="C22" s="341"/>
      <c r="D22" s="341"/>
      <c r="E22" s="341"/>
      <c r="F22" s="344">
        <f>SUM(F19:F21)</f>
        <v>302</v>
      </c>
      <c r="G22" s="341"/>
      <c r="H22" s="341"/>
      <c r="I22" s="341"/>
      <c r="J22" s="341"/>
      <c r="K22" s="362"/>
      <c r="L22" s="366"/>
    </row>
    <row r="23" spans="1:13" s="322" customFormat="1" ht="18.75" x14ac:dyDescent="0.25">
      <c r="A23" s="340"/>
      <c r="B23" s="343"/>
      <c r="C23" s="341"/>
      <c r="D23" s="341"/>
      <c r="E23" s="341"/>
      <c r="F23" s="344"/>
      <c r="G23" s="341"/>
      <c r="H23" s="341"/>
      <c r="I23" s="341"/>
      <c r="J23" s="341"/>
      <c r="K23" s="362"/>
      <c r="L23" s="366"/>
    </row>
    <row r="24" spans="1:13" s="345" customFormat="1" x14ac:dyDescent="0.25">
      <c r="A24" s="671" t="s">
        <v>54</v>
      </c>
      <c r="B24" s="672"/>
      <c r="C24" s="672"/>
      <c r="D24" s="672"/>
      <c r="E24" s="672"/>
      <c r="F24" s="672"/>
      <c r="G24" s="672"/>
      <c r="H24" s="672"/>
      <c r="I24" s="672"/>
      <c r="J24" s="672"/>
      <c r="K24" s="673"/>
      <c r="L24" s="367"/>
    </row>
    <row r="25" spans="1:13" s="345" customFormat="1" ht="18.75" customHeight="1" x14ac:dyDescent="0.3">
      <c r="A25" s="346"/>
      <c r="B25" s="347"/>
      <c r="C25" s="346"/>
      <c r="D25" s="346"/>
      <c r="E25" s="346"/>
      <c r="F25" s="348"/>
      <c r="G25" s="349"/>
      <c r="H25" s="346"/>
      <c r="I25" s="346"/>
      <c r="J25" s="346"/>
      <c r="K25" s="363"/>
      <c r="L25" s="367"/>
    </row>
    <row r="26" spans="1:13" s="375" customFormat="1" ht="78.75" x14ac:dyDescent="0.25">
      <c r="A26" s="350">
        <v>1</v>
      </c>
      <c r="B26" s="378" t="s">
        <v>55</v>
      </c>
      <c r="C26" s="378" t="s">
        <v>80</v>
      </c>
      <c r="D26" s="385">
        <v>2015</v>
      </c>
      <c r="E26" s="378" t="s">
        <v>56</v>
      </c>
      <c r="F26" s="389">
        <v>4257.1000000000004</v>
      </c>
      <c r="G26" s="378" t="s">
        <v>81</v>
      </c>
      <c r="H26" s="378"/>
      <c r="I26" s="389"/>
      <c r="J26" s="385" t="s">
        <v>56</v>
      </c>
      <c r="K26" s="377"/>
      <c r="L26" s="383" t="s">
        <v>72</v>
      </c>
      <c r="M26" s="374"/>
    </row>
    <row r="27" spans="1:13" s="345" customFormat="1" x14ac:dyDescent="0.25">
      <c r="A27" s="350"/>
      <c r="B27" s="351"/>
      <c r="C27" s="335"/>
      <c r="D27" s="352"/>
      <c r="E27" s="353"/>
      <c r="F27" s="354"/>
      <c r="G27" s="335"/>
      <c r="H27" s="353"/>
      <c r="I27" s="355"/>
      <c r="J27" s="353"/>
      <c r="K27" s="364"/>
      <c r="L27" s="367"/>
    </row>
    <row r="28" spans="1:13" s="345" customFormat="1" x14ac:dyDescent="0.25">
      <c r="A28" s="350"/>
      <c r="B28" s="356" t="s">
        <v>11</v>
      </c>
      <c r="C28" s="335"/>
      <c r="D28" s="352"/>
      <c r="E28" s="353"/>
      <c r="F28" s="357">
        <f>F26</f>
        <v>4257.1000000000004</v>
      </c>
      <c r="G28" s="335"/>
      <c r="H28" s="353"/>
      <c r="I28" s="355"/>
      <c r="J28" s="353"/>
      <c r="K28" s="364"/>
      <c r="L28" s="367"/>
    </row>
    <row r="29" spans="1:13" s="345" customFormat="1" x14ac:dyDescent="0.25">
      <c r="A29" s="350"/>
      <c r="B29" s="351"/>
      <c r="C29" s="335"/>
      <c r="D29" s="352"/>
      <c r="E29" s="353"/>
      <c r="F29" s="354"/>
      <c r="G29" s="335"/>
      <c r="H29" s="353"/>
      <c r="I29" s="355"/>
      <c r="J29" s="353"/>
      <c r="K29" s="364"/>
      <c r="L29" s="367"/>
    </row>
    <row r="30" spans="1:13" x14ac:dyDescent="0.25">
      <c r="A30" s="319"/>
      <c r="B30" s="328" t="s">
        <v>13</v>
      </c>
      <c r="C30" s="319"/>
      <c r="D30" s="319"/>
      <c r="E30" s="319"/>
      <c r="F30" s="334">
        <f>F9+F22+F15+F28</f>
        <v>162993.35</v>
      </c>
      <c r="G30" s="319"/>
      <c r="H30" s="319"/>
      <c r="I30" s="319"/>
      <c r="J30" s="319"/>
      <c r="K30" s="323"/>
      <c r="L30" s="319"/>
    </row>
  </sheetData>
  <mergeCells count="6">
    <mergeCell ref="A24:K24"/>
    <mergeCell ref="A2:K2"/>
    <mergeCell ref="A5:K5"/>
    <mergeCell ref="A6:K6"/>
    <mergeCell ref="A11:K11"/>
    <mergeCell ref="A18:K18"/>
  </mergeCells>
  <pageMargins left="0.11811023622047245" right="0.11811023622047245" top="0.35433070866141736" bottom="0.35433070866141736"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объекты инфрастурктуры 2017</vt:lpstr>
      <vt:lpstr>объекты инфраструктуры</vt:lpstr>
      <vt:lpstr>объекты инвестиций </vt:lpstr>
      <vt:lpstr>--</vt:lpstr>
      <vt:lpstr>-</vt:lpstr>
      <vt:lpstr>'объекты инвестиций '!Заголовки_для_печати</vt:lpstr>
      <vt:lpstr>'объекты инфраструктуры'!Заголовки_для_печати</vt:lpstr>
      <vt:lpstr>'объекты инвестиций '!Область_печати</vt:lpstr>
      <vt:lpstr>'объекты инфраструктуры'!Область_печати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2019-05-16T03:42:02Z</dcterms:modified>
</cp:coreProperties>
</file>